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\共有フォルダ\企画振興課\03_企画係\●統計\07_統計書関係（統計きたなかぐすく）\令和６年\03_（最終）R6年版統計きたなかぐすく\"/>
    </mc:Choice>
  </mc:AlternateContent>
  <xr:revisionPtr revIDLastSave="0" documentId="13_ncr:1_{56B9A193-F2B0-494E-91BB-EF1D811185E9}" xr6:coauthVersionLast="36" xr6:coauthVersionMax="47" xr10:uidLastSave="{00000000-0000-0000-0000-000000000000}"/>
  <bookViews>
    <workbookView xWindow="-108" yWindow="-108" windowWidth="23256" windowHeight="12456" xr2:uid="{25BA2445-9598-4D90-98DA-61BCB526AA21}"/>
  </bookViews>
  <sheets>
    <sheet name="12-1" sheetId="1" r:id="rId1"/>
    <sheet name="12-2" sheetId="2" r:id="rId2"/>
    <sheet name="12-3" sheetId="3" r:id="rId3"/>
    <sheet name="12-4" sheetId="4" r:id="rId4"/>
  </sheets>
  <definedNames>
    <definedName name="_xlnm.Print_Area" localSheetId="0">'12-1'!$A$1:$F$35</definedName>
    <definedName name="_xlnm.Print_Area" localSheetId="1">'12-2'!$A$1:$E$44</definedName>
    <definedName name="_xlnm.Print_Area" localSheetId="2">'12-3'!$A$1:$P$25</definedName>
    <definedName name="_xlnm.Print_Area" localSheetId="3">'12-4'!$A$1:$J$38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4" l="1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5" i="4"/>
  <c r="I4" i="4"/>
  <c r="O12" i="3"/>
  <c r="H12" i="3"/>
  <c r="P12" i="3" s="1"/>
  <c r="O11" i="3"/>
  <c r="H11" i="3"/>
  <c r="P11" i="3" s="1"/>
  <c r="O10" i="3"/>
  <c r="H10" i="3"/>
  <c r="P10" i="3" s="1"/>
  <c r="O9" i="3"/>
  <c r="P9" i="3" s="1"/>
  <c r="H9" i="3"/>
  <c r="O8" i="3"/>
  <c r="H8" i="3"/>
  <c r="P8" i="3" s="1"/>
  <c r="O7" i="3"/>
  <c r="H7" i="3"/>
  <c r="P7" i="3" s="1"/>
  <c r="P6" i="3"/>
  <c r="O6" i="3"/>
  <c r="H6" i="3"/>
  <c r="O5" i="3"/>
  <c r="H5" i="3"/>
  <c r="P5" i="3" s="1"/>
  <c r="D21" i="2" l="1"/>
  <c r="C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21" i="2" s="1"/>
  <c r="B9" i="1"/>
  <c r="E9" i="1" s="1"/>
  <c r="B8" i="1"/>
  <c r="F9" i="1" s="1"/>
  <c r="B7" i="1"/>
  <c r="E7" i="1" s="1"/>
  <c r="B6" i="1"/>
  <c r="F7" i="1" s="1"/>
  <c r="F5" i="1"/>
  <c r="E5" i="1"/>
  <c r="B5" i="1"/>
  <c r="B4" i="1"/>
  <c r="E4" i="1" s="1"/>
  <c r="E8" i="1" l="1"/>
  <c r="F8" i="1"/>
  <c r="E6" i="1"/>
  <c r="F6" i="1"/>
  <c r="F4" i="1"/>
</calcChain>
</file>

<file path=xl/sharedStrings.xml><?xml version="1.0" encoding="utf-8"?>
<sst xmlns="http://schemas.openxmlformats.org/spreadsheetml/2006/main" count="169" uniqueCount="93">
  <si>
    <t>（１）有権者数の推移</t>
    <rPh sb="3" eb="6">
      <t>ユウケンシャ</t>
    </rPh>
    <rPh sb="6" eb="7">
      <t>スウ</t>
    </rPh>
    <rPh sb="8" eb="10">
      <t>スイイ</t>
    </rPh>
    <phoneticPr fontId="2"/>
  </si>
  <si>
    <t>単位：人</t>
    <rPh sb="0" eb="2">
      <t>タンイ</t>
    </rPh>
    <rPh sb="3" eb="4">
      <t>ニン</t>
    </rPh>
    <phoneticPr fontId="2"/>
  </si>
  <si>
    <t>各年9月1日現在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</si>
  <si>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年　度</t>
    <rPh sb="0" eb="1">
      <t>トシ</t>
    </rPh>
    <rPh sb="2" eb="3">
      <t>ド</t>
    </rPh>
    <phoneticPr fontId="2"/>
  </si>
  <si>
    <t>総　数</t>
    <rPh sb="0" eb="1">
      <t>フサ</t>
    </rPh>
    <rPh sb="2" eb="3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</si>
  <si>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</si>
  <si>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</si>
  <si>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増加数</t>
    <rPh sb="0" eb="3">
      <t>ゾウカスウ</t>
    </rPh>
    <phoneticPr fontId="2"/>
  </si>
  <si>
    <t>増加率(%)</t>
    <rPh sb="0" eb="3">
      <t>ゾウカリツ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</si>
  <si>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</si>
  <si>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4">
      <t>レイワガンネン</t>
    </rPh>
    <rPh sb="4" eb="5">
      <t>ド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</si>
  <si>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</si>
  <si>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</si>
  <si>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</si>
  <si>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</si>
  <si>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2"/>
  </si>
  <si>
    <t>（２）行政区別有権者の状況</t>
    <rPh sb="3" eb="5">
      <t>ギョウセイ</t>
    </rPh>
    <rPh sb="5" eb="7">
      <t>クベツ</t>
    </rPh>
    <rPh sb="7" eb="10">
      <t>ユウケンシャ</t>
    </rPh>
    <rPh sb="11" eb="13">
      <t>ジョウキョウ</t>
    </rPh>
    <phoneticPr fontId="2"/>
  </si>
  <si>
    <t>令和5年12月1日現在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</si>
  <si>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行　政　区</t>
    <rPh sb="0" eb="1">
      <t>ギョウ</t>
    </rPh>
    <rPh sb="2" eb="3">
      <t>セイ</t>
    </rPh>
    <rPh sb="4" eb="5">
      <t>ク</t>
    </rPh>
    <phoneticPr fontId="2"/>
  </si>
  <si>
    <t>喜舎場</t>
    <rPh sb="0" eb="3">
      <t>キシャバ</t>
    </rPh>
    <phoneticPr fontId="2"/>
  </si>
  <si>
    <t>仲順</t>
    <rPh sb="0" eb="2">
      <t>チュンジュン</t>
    </rPh>
    <phoneticPr fontId="2"/>
  </si>
  <si>
    <t>熱田</t>
    <rPh sb="0" eb="2">
      <t>アッタ</t>
    </rPh>
    <phoneticPr fontId="2"/>
  </si>
  <si>
    <t>和仁屋</t>
    <rPh sb="0" eb="3">
      <t>ワニヤ</t>
    </rPh>
    <phoneticPr fontId="2"/>
  </si>
  <si>
    <t>渡口</t>
    <rPh sb="0" eb="2">
      <t>トグチ</t>
    </rPh>
    <phoneticPr fontId="2"/>
  </si>
  <si>
    <t>島袋</t>
    <rPh sb="0" eb="2">
      <t>シマブク</t>
    </rPh>
    <phoneticPr fontId="2"/>
  </si>
  <si>
    <t>屋宜原</t>
    <rPh sb="0" eb="3">
      <t>ヤギバル</t>
    </rPh>
    <phoneticPr fontId="2"/>
  </si>
  <si>
    <t>瑞慶覧</t>
    <rPh sb="0" eb="3">
      <t>ズケラン</t>
    </rPh>
    <phoneticPr fontId="2"/>
  </si>
  <si>
    <t>石平</t>
    <rPh sb="0" eb="2">
      <t>イシヒラ</t>
    </rPh>
    <phoneticPr fontId="2"/>
  </si>
  <si>
    <t>安谷屋</t>
    <rPh sb="0" eb="3">
      <t>アダニヤ</t>
    </rPh>
    <phoneticPr fontId="2"/>
  </si>
  <si>
    <t>荻道</t>
    <rPh sb="0" eb="1">
      <t>オギ</t>
    </rPh>
    <rPh sb="1" eb="2">
      <t>ドウ</t>
    </rPh>
    <phoneticPr fontId="2"/>
  </si>
  <si>
    <t>大城</t>
    <rPh sb="0" eb="2">
      <t>オオシロ</t>
    </rPh>
    <phoneticPr fontId="2"/>
  </si>
  <si>
    <t>県営団地</t>
    <rPh sb="0" eb="2">
      <t>ケンエイ</t>
    </rPh>
    <rPh sb="2" eb="4">
      <t>ダンチ</t>
    </rPh>
    <phoneticPr fontId="2"/>
  </si>
  <si>
    <t>美崎</t>
    <rPh sb="0" eb="2">
      <t>ミサキ</t>
    </rPh>
    <phoneticPr fontId="2"/>
  </si>
  <si>
    <t>ライカム</t>
    <phoneticPr fontId="2"/>
  </si>
  <si>
    <t>比嘉</t>
    <rPh sb="0" eb="2">
      <t>ヒガ</t>
    </rPh>
    <phoneticPr fontId="2"/>
  </si>
  <si>
    <t>軍施設内</t>
    <rPh sb="0" eb="3">
      <t>グンシセツ</t>
    </rPh>
    <rPh sb="3" eb="4">
      <t>ナイ</t>
    </rPh>
    <phoneticPr fontId="2"/>
  </si>
  <si>
    <t>合　　　計</t>
    <rPh sb="0" eb="1">
      <t>ゴウ</t>
    </rPh>
    <rPh sb="4" eb="5">
      <t>ケイ</t>
    </rPh>
    <phoneticPr fontId="2"/>
  </si>
  <si>
    <t>（３）提出者別・議決結果別付議事件</t>
    <rPh sb="3" eb="6">
      <t>テイシュツシャ</t>
    </rPh>
    <rPh sb="6" eb="7">
      <t>ベツ</t>
    </rPh>
    <rPh sb="8" eb="10">
      <t>ギケツ</t>
    </rPh>
    <rPh sb="10" eb="12">
      <t>ケッカ</t>
    </rPh>
    <rPh sb="12" eb="13">
      <t>ベツ</t>
    </rPh>
    <rPh sb="13" eb="15">
      <t>フギ</t>
    </rPh>
    <rPh sb="15" eb="17">
      <t>ジケン</t>
    </rPh>
    <phoneticPr fontId="2"/>
  </si>
  <si>
    <t>各年度3月末現在</t>
    <rPh sb="0" eb="2">
      <t>カクネン</t>
    </rPh>
    <rPh sb="2" eb="3">
      <t>ド</t>
    </rPh>
    <rPh sb="4" eb="6">
      <t>ガツマツ</t>
    </rPh>
    <rPh sb="6" eb="8">
      <t>ゲンザイ</t>
    </rPh>
    <phoneticPr fontId="2"/>
  </si>
  <si>
    <t>年度</t>
    <rPh sb="0" eb="1">
      <t>トシ</t>
    </rPh>
    <rPh sb="1" eb="2">
      <t>ド</t>
    </rPh>
    <phoneticPr fontId="2"/>
  </si>
  <si>
    <t>村　　長　　提　　出</t>
    <rPh sb="0" eb="1">
      <t>ムラ</t>
    </rPh>
    <rPh sb="3" eb="4">
      <t>チョウ</t>
    </rPh>
    <rPh sb="6" eb="7">
      <t>ツツミ</t>
    </rPh>
    <rPh sb="9" eb="10">
      <t>デ</t>
    </rPh>
    <phoneticPr fontId="2"/>
  </si>
  <si>
    <t>議　　員　　提　　出</t>
    <rPh sb="0" eb="1">
      <t>ギ</t>
    </rPh>
    <rPh sb="3" eb="4">
      <t>イン</t>
    </rPh>
    <rPh sb="6" eb="7">
      <t>ツツミ</t>
    </rPh>
    <rPh sb="9" eb="10">
      <t>デ</t>
    </rPh>
    <phoneticPr fontId="2"/>
  </si>
  <si>
    <t>否決</t>
    <rPh sb="0" eb="2">
      <t>ヒケツ</t>
    </rPh>
    <phoneticPr fontId="2"/>
  </si>
  <si>
    <t>合計</t>
    <rPh sb="0" eb="2">
      <t>ゴウケイ</t>
    </rPh>
    <phoneticPr fontId="2"/>
  </si>
  <si>
    <t>平成22年度</t>
    <rPh sb="0" eb="2">
      <t>ヘイセイ</t>
    </rPh>
    <rPh sb="4" eb="5">
      <t>ネン</t>
    </rPh>
    <rPh sb="5" eb="6">
      <t>ド</t>
    </rPh>
    <phoneticPr fontId="2"/>
  </si>
  <si>
    <t>平成23年度</t>
    <rPh sb="0" eb="2">
      <t>ヘイセイ</t>
    </rPh>
    <rPh sb="4" eb="5">
      <t>ネン</t>
    </rPh>
    <rPh sb="5" eb="6">
      <t>ド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</si>
  <si>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</si>
  <si>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平成25年度</t>
    <rPh sb="0" eb="2">
      <t>ヘイセイ</t>
    </rPh>
    <rPh sb="4" eb="5">
      <t>ネン</t>
    </rPh>
    <rPh sb="5" eb="6">
      <t>ド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</si>
  <si>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</si>
  <si>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</si>
  <si>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</si>
  <si>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</si>
  <si>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資料：議会事務局</t>
    <rPh sb="0" eb="2">
      <t>シリョウ</t>
    </rPh>
    <rPh sb="3" eb="5">
      <t>ギカイ</t>
    </rPh>
    <rPh sb="5" eb="8">
      <t>ジムキョク</t>
    </rPh>
    <phoneticPr fontId="2"/>
  </si>
  <si>
    <t>年間
延件数</t>
    <rPh sb="0" eb="2">
      <t>ネンカン</t>
    </rPh>
    <rPh sb="3" eb="4">
      <t>ノベ</t>
    </rPh>
    <rPh sb="4" eb="6">
      <t>ケンスウ</t>
    </rPh>
    <phoneticPr fontId="2"/>
  </si>
  <si>
    <t>原案
可決</t>
    <rPh sb="0" eb="2">
      <t>ゲンアン</t>
    </rPh>
    <rPh sb="3" eb="5">
      <t>カケツ</t>
    </rPh>
    <phoneticPr fontId="2"/>
  </si>
  <si>
    <t>修正
可決</t>
    <rPh sb="0" eb="2">
      <t>シュウセイ</t>
    </rPh>
    <rPh sb="3" eb="5">
      <t>カケツ</t>
    </rPh>
    <phoneticPr fontId="2"/>
  </si>
  <si>
    <t>審議
未了</t>
    <rPh sb="0" eb="2">
      <t>シンギ</t>
    </rPh>
    <rPh sb="3" eb="5">
      <t>ミリョウ</t>
    </rPh>
    <phoneticPr fontId="2"/>
  </si>
  <si>
    <t>原案
撤回</t>
    <rPh sb="0" eb="2">
      <t>ゲンアン</t>
    </rPh>
    <rPh sb="3" eb="5">
      <t>テッカイ</t>
    </rPh>
    <phoneticPr fontId="2"/>
  </si>
  <si>
    <t>翌年
継続</t>
    <rPh sb="0" eb="2">
      <t>ヨクネン</t>
    </rPh>
    <rPh sb="3" eb="5">
      <t>ケイゾク</t>
    </rPh>
    <phoneticPr fontId="2"/>
  </si>
  <si>
    <t>平成30年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</si>
  <si>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</si>
  <si>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</si>
  <si>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</si>
  <si>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</si>
  <si>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各年12月末現在</t>
    <rPh sb="0" eb="2">
      <t>カクネン</t>
    </rPh>
    <rPh sb="4" eb="5">
      <t>ガツ</t>
    </rPh>
    <rPh sb="5" eb="6">
      <t>マツ</t>
    </rPh>
    <rPh sb="6" eb="8">
      <t>ゲンザイ</t>
    </rPh>
    <phoneticPr fontId="2"/>
  </si>
  <si>
    <t>平成30年</t>
    <rPh sb="0" eb="2">
      <t>ヘイセイ</t>
    </rPh>
    <rPh sb="4" eb="5">
      <t>ネン</t>
    </rPh>
    <phoneticPr fontId="1"/>
  </si>
  <si>
    <t>令和元年</t>
    <rPh sb="0" eb="2">
      <t>レイワ</t>
    </rPh>
    <rPh sb="2" eb="4">
      <t>ガンネン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</si>
  <si>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</si>
  <si>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</si>
  <si>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</si>
  <si>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</si>
  <si>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r>
      <rPr>
        <sz val="10"/>
        <rFont val="HGPｺﾞｼｯｸM"/>
        <family val="3"/>
        <charset val="128"/>
      </rPr>
      <t>※平成30年
1月-3月</t>
    </r>
    <r>
      <rPr>
        <sz val="8"/>
        <rFont val="HGPｺﾞｼｯｸM"/>
        <family val="3"/>
        <charset val="128"/>
      </rPr>
      <t>(再掲)</t>
    </r>
    <rPh sb="1" eb="3">
      <t>ヘイセイ</t>
    </rPh>
    <rPh sb="5" eb="6">
      <t>ネン</t>
    </rPh>
    <rPh sb="8" eb="9">
      <t>ガツ</t>
    </rPh>
    <rPh sb="11" eb="12">
      <t>ガツ</t>
    </rPh>
    <rPh sb="13" eb="15">
      <t>サイケイ</t>
    </rPh>
    <phoneticPr fontId="1"/>
  </si>
  <si>
    <t>年次</t>
    <rPh sb="0" eb="2">
      <t>ネンジ</t>
    </rPh>
    <phoneticPr fontId="2"/>
  </si>
  <si>
    <t>（４）常任委員会活動状況</t>
    <rPh sb="3" eb="5">
      <t>ジョウニン</t>
    </rPh>
    <rPh sb="5" eb="8">
      <t>イインカイ</t>
    </rPh>
    <rPh sb="8" eb="10">
      <t>カツドウ</t>
    </rPh>
    <rPh sb="10" eb="12">
      <t>ジョウキョウ</t>
    </rPh>
    <phoneticPr fontId="2"/>
  </si>
  <si>
    <t>区　分</t>
    <rPh sb="0" eb="1">
      <t>ク</t>
    </rPh>
    <rPh sb="2" eb="3">
      <t>ブン</t>
    </rPh>
    <phoneticPr fontId="2"/>
  </si>
  <si>
    <t>条例</t>
    <rPh sb="0" eb="1">
      <t>ジョウ</t>
    </rPh>
    <rPh sb="1" eb="2">
      <t>レイ</t>
    </rPh>
    <phoneticPr fontId="2"/>
  </si>
  <si>
    <t>予算</t>
    <rPh sb="0" eb="1">
      <t>ヨ</t>
    </rPh>
    <rPh sb="1" eb="2">
      <t>ザン</t>
    </rPh>
    <phoneticPr fontId="2"/>
  </si>
  <si>
    <t>決算</t>
    <rPh sb="0" eb="1">
      <t>ケツ</t>
    </rPh>
    <rPh sb="1" eb="2">
      <t>ザン</t>
    </rPh>
    <phoneticPr fontId="2"/>
  </si>
  <si>
    <t>その他</t>
    <rPh sb="2" eb="3">
      <t>タ</t>
    </rPh>
    <phoneticPr fontId="2"/>
  </si>
  <si>
    <t>請願</t>
    <rPh sb="0" eb="1">
      <t>ショウ</t>
    </rPh>
    <rPh sb="1" eb="2">
      <t>ネガイ</t>
    </rPh>
    <phoneticPr fontId="2"/>
  </si>
  <si>
    <t>陳情</t>
    <rPh sb="0" eb="1">
      <t>チン</t>
    </rPh>
    <rPh sb="1" eb="2">
      <t>ジョウ</t>
    </rPh>
    <phoneticPr fontId="2"/>
  </si>
  <si>
    <t>合　計</t>
    <rPh sb="0" eb="1">
      <t>ゴウ</t>
    </rPh>
    <rPh sb="2" eb="3">
      <t>ケイ</t>
    </rPh>
    <phoneticPr fontId="2"/>
  </si>
  <si>
    <t>開　催
延日数</t>
    <rPh sb="0" eb="1">
      <t>カイ</t>
    </rPh>
    <rPh sb="2" eb="3">
      <t>モヨオ</t>
    </rPh>
    <rPh sb="4" eb="5">
      <t>ノベ</t>
    </rPh>
    <rPh sb="5" eb="7">
      <t>ニッスウ</t>
    </rPh>
    <phoneticPr fontId="2"/>
  </si>
  <si>
    <t>提出件数</t>
    <rPh sb="0" eb="2">
      <t>テイシュツ</t>
    </rPh>
    <rPh sb="2" eb="4">
      <t>ケンスウ</t>
    </rPh>
    <phoneticPr fontId="1"/>
  </si>
  <si>
    <t>提出件数</t>
    <rPh sb="0" eb="2">
      <t>テイシュツ</t>
    </rPh>
    <rPh sb="2" eb="4">
      <t>ケンスウ</t>
    </rPh>
    <phoneticPr fontId="2"/>
  </si>
  <si>
    <t>付託件数</t>
    <rPh sb="0" eb="2">
      <t>フタク</t>
    </rPh>
    <rPh sb="2" eb="4">
      <t>ケンスウ</t>
    </rPh>
    <phoneticPr fontId="1"/>
  </si>
  <si>
    <t>付託件数</t>
    <rPh sb="0" eb="2">
      <t>フタク</t>
    </rPh>
    <rPh sb="2" eb="4">
      <t>ケンスウ</t>
    </rPh>
    <phoneticPr fontId="2"/>
  </si>
  <si>
    <t>令和元年　</t>
    <rPh sb="0" eb="2">
      <t>レイワ</t>
    </rPh>
    <rPh sb="2" eb="3">
      <t>ガン</t>
    </rPh>
    <rPh sb="3" eb="4">
      <t>ネン</t>
    </rPh>
    <phoneticPr fontId="2"/>
  </si>
  <si>
    <r>
      <t>平成30年
1月～3月</t>
    </r>
    <r>
      <rPr>
        <sz val="8"/>
        <rFont val="HGSｺﾞｼｯｸM"/>
        <family val="3"/>
        <charset val="128"/>
      </rPr>
      <t>(再掲)</t>
    </r>
    <rPh sb="0" eb="2">
      <t>ヘイセイ</t>
    </rPh>
    <rPh sb="4" eb="5">
      <t>ネン</t>
    </rPh>
    <rPh sb="7" eb="8">
      <t>ガツ</t>
    </rPh>
    <rPh sb="10" eb="11">
      <t>ガツ</t>
    </rPh>
    <rPh sb="12" eb="14">
      <t>サイケイ</t>
    </rPh>
    <phoneticPr fontId="2"/>
  </si>
  <si>
    <t>　</t>
    <phoneticPr fontId="2"/>
  </si>
  <si>
    <t>※　H30年より各年件数に変更のため、H30年1月～3月については、H29年度及びH30年の内数。</t>
    <phoneticPr fontId="2"/>
  </si>
  <si>
    <t>年　次</t>
    <rPh sb="0" eb="1">
      <t>トシ</t>
    </rPh>
    <rPh sb="2" eb="3">
      <t>ツギ</t>
    </rPh>
    <phoneticPr fontId="2"/>
  </si>
  <si>
    <t>※　H30年より各年件数に変更のため、H30年1月～3月については、H29年度及びH30年の内数。</t>
    <rPh sb="5" eb="6">
      <t>ネン</t>
    </rPh>
    <rPh sb="8" eb="10">
      <t>カクネン</t>
    </rPh>
    <rPh sb="10" eb="12">
      <t>ケンスウ</t>
    </rPh>
    <rPh sb="13" eb="15">
      <t>ヘンコウ</t>
    </rPh>
    <rPh sb="22" eb="23">
      <t>ネン</t>
    </rPh>
    <rPh sb="24" eb="25">
      <t>ガツ</t>
    </rPh>
    <rPh sb="27" eb="28">
      <t>ガツ</t>
    </rPh>
    <rPh sb="37" eb="39">
      <t>ネンド</t>
    </rPh>
    <rPh sb="39" eb="40">
      <t>オヨ</t>
    </rPh>
    <rPh sb="44" eb="45">
      <t>ネン</t>
    </rPh>
    <rPh sb="46" eb="48">
      <t>ウチスウ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</si>
</sst>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0.0;&quot;△ &quot;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8"/>
      <name val="HGPｺﾞｼｯｸM"/>
      <family val="3"/>
      <charset val="128"/>
    </font>
    <font>
      <b/>
      <sz val="16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distributed" vertical="center" shrinkToFit="1"/>
    </xf>
    <xf numFmtId="38" fontId="4" fillId="2" borderId="3" xfId="1" applyFont="1" applyFill="1" applyBorder="1" applyAlignment="1">
      <alignment vertical="center"/>
    </xf>
    <xf numFmtId="38" fontId="4" fillId="2" borderId="3" xfId="0" applyNumberFormat="1" applyFont="1" applyFill="1" applyBorder="1" applyAlignment="1">
      <alignment vertical="center"/>
    </xf>
    <xf numFmtId="176" fontId="4" fillId="2" borderId="3" xfId="0" applyNumberFormat="1" applyFont="1" applyFill="1" applyBorder="1" applyAlignment="1">
      <alignment vertical="center"/>
    </xf>
    <xf numFmtId="38" fontId="4" fillId="2" borderId="2" xfId="1" applyFont="1" applyFill="1" applyBorder="1" applyAlignment="1">
      <alignment vertical="center"/>
    </xf>
    <xf numFmtId="0" fontId="4" fillId="2" borderId="4" xfId="0" applyFont="1" applyFill="1" applyBorder="1" applyAlignment="1">
      <alignment horizontal="distributed" vertical="center" shrinkToFit="1"/>
    </xf>
    <xf numFmtId="0" fontId="4" fillId="2" borderId="3" xfId="0" applyFont="1" applyFill="1" applyBorder="1" applyAlignment="1">
      <alignment horizontal="distributed" vertical="center" shrinkToFit="1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38" fontId="4" fillId="0" borderId="0" xfId="1" applyFont="1" applyAlignment="1">
      <alignment vertical="center"/>
    </xf>
    <xf numFmtId="38" fontId="4" fillId="0" borderId="4" xfId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3" xfId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vertical="center"/>
    </xf>
    <xf numFmtId="0" fontId="12" fillId="0" borderId="0" xfId="0" applyFont="1"/>
    <xf numFmtId="0" fontId="12" fillId="0" borderId="1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vertical="center"/>
    </xf>
    <xf numFmtId="0" fontId="13" fillId="0" borderId="0" xfId="0" applyFont="1" applyAlignment="1">
      <alignment horizontal="right"/>
    </xf>
    <xf numFmtId="0" fontId="12" fillId="3" borderId="7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vertical="center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right" vertical="center" wrapText="1" shrinkToFit="1"/>
    </xf>
    <xf numFmtId="0" fontId="4" fillId="3" borderId="4" xfId="0" applyFont="1" applyFill="1" applyBorder="1" applyAlignment="1">
      <alignment horizontal="right" vertical="center" shrinkToFit="1"/>
    </xf>
    <xf numFmtId="0" fontId="4" fillId="3" borderId="4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sz="1400"/>
              <a:t>有権者の推移</a:t>
            </a:r>
          </a:p>
        </c:rich>
      </c:tx>
      <c:layout>
        <c:manualLayout>
          <c:xMode val="edge"/>
          <c:yMode val="edge"/>
          <c:x val="0.36658353571307944"/>
          <c:y val="3.338898163606009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tx1">
            <a:lumMod val="50000"/>
            <a:lumOff val="50000"/>
          </a:schemeClr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640129043645387E-2"/>
          <c:y val="0.17733259135596363"/>
          <c:w val="0.8699184706519405"/>
          <c:h val="0.6080977774272372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'12-1'!$C$3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cat>
            <c:strRef>
              <c:f>'12-1'!$A$4:$A$9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  <c:pt idx="5">
                  <c:v>令和5年度</c:v>
                </c:pt>
              </c:strCache>
            </c:strRef>
          </c:cat>
          <c:val>
            <c:numRef>
              <c:f>'12-1'!$C$4:$C$9</c:f>
              <c:numCache>
                <c:formatCode>#,##0_);[Red]\(#,##0\)</c:formatCode>
                <c:ptCount val="6"/>
                <c:pt idx="0">
                  <c:v>6423</c:v>
                </c:pt>
                <c:pt idx="1">
                  <c:v>6442</c:v>
                </c:pt>
                <c:pt idx="2">
                  <c:v>6526</c:v>
                </c:pt>
                <c:pt idx="3">
                  <c:v>6619</c:v>
                </c:pt>
                <c:pt idx="4">
                  <c:v>6634</c:v>
                </c:pt>
                <c:pt idx="5">
                  <c:v>6595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5-44EC-8D1B-6F2F44035B2F}"/>
            </c:ext>
          </c:extLst>
        </c:ser>
        <c:ser>
          <c:idx val="1"/>
          <c:order val="1"/>
          <c:tx>
            <c:strRef>
              <c:f>'12-1'!$D$3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99FF"/>
            </a:solidFill>
            <a:ln w="25400">
              <a:noFill/>
            </a:ln>
          </c:spPr>
          <c:invertIfNegative val="0"/>
          <c:cat>
            <c:strRef>
              <c:f>'12-1'!$A$4:$A$9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  <c:pt idx="5">
                  <c:v>令和5年度</c:v>
                </c:pt>
              </c:strCache>
            </c:strRef>
          </c:cat>
          <c:val>
            <c:numRef>
              <c:f>'12-1'!$D$4:$D$9</c:f>
              <c:numCache>
                <c:formatCode>#,##0_);[Red]\(#,##0\)</c:formatCode>
                <c:ptCount val="6"/>
                <c:pt idx="0">
                  <c:v>7065</c:v>
                </c:pt>
                <c:pt idx="1">
                  <c:v>7127</c:v>
                </c:pt>
                <c:pt idx="2">
                  <c:v>7242</c:v>
                </c:pt>
                <c:pt idx="3">
                  <c:v>7326</c:v>
                </c:pt>
                <c:pt idx="4">
                  <c:v>7393</c:v>
                </c:pt>
                <c:pt idx="5">
                  <c:v>7377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5-44EC-8D1B-6F2F44035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8948335"/>
        <c:axId val="1"/>
        <c:axId val="0"/>
      </c:bar3DChart>
      <c:catAx>
        <c:axId val="111894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118948335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6.042258416328096E-2"/>
                <c:y val="0.11064343167454653"/>
              </c:manualLayout>
            </c:layout>
            <c:tx>
              <c:rich>
                <a:bodyPr rot="0" vert="horz"/>
                <a:lstStyle/>
                <a:p>
                  <a:pPr>
                    <a:defRPr b="0"/>
                  </a:pPr>
                  <a:r>
                    <a:rPr lang="ja-JP" b="0"/>
                    <a:t>千人</a:t>
                  </a:r>
                  <a:endParaRPr lang="en-US" b="0"/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82091435332725382"/>
          <c:y val="0.10535377568621951"/>
          <c:w val="0.12590996300900983"/>
          <c:h val="4.4761607596253257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r>
              <a:rPr lang="ja-JP"/>
              <a:t>行政区別有権者の状況</a:t>
            </a:r>
          </a:p>
        </c:rich>
      </c:tx>
      <c:layout>
        <c:manualLayout>
          <c:xMode val="edge"/>
          <c:yMode val="edge"/>
          <c:x val="0.2199470527690317"/>
          <c:y val="8.57685350362777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51606690189368"/>
          <c:y val="0.16736691604793216"/>
          <c:w val="0.79759752253190574"/>
          <c:h val="0.69778246498163266"/>
        </c:manualLayout>
      </c:layout>
      <c:barChart>
        <c:barDir val="bar"/>
        <c:grouping val="stacked"/>
        <c:varyColors val="0"/>
        <c:ser>
          <c:idx val="0"/>
          <c:order val="0"/>
          <c:tx>
            <c:v>男</c:v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'12-2'!$A$4:$A$20</c:f>
              <c:strCache>
                <c:ptCount val="17"/>
                <c:pt idx="0">
                  <c:v>喜舎場</c:v>
                </c:pt>
                <c:pt idx="1">
                  <c:v>仲順</c:v>
                </c:pt>
                <c:pt idx="2">
                  <c:v>熱田</c:v>
                </c:pt>
                <c:pt idx="3">
                  <c:v>和仁屋</c:v>
                </c:pt>
                <c:pt idx="4">
                  <c:v>渡口</c:v>
                </c:pt>
                <c:pt idx="5">
                  <c:v>島袋</c:v>
                </c:pt>
                <c:pt idx="6">
                  <c:v>屋宜原</c:v>
                </c:pt>
                <c:pt idx="7">
                  <c:v>瑞慶覧</c:v>
                </c:pt>
                <c:pt idx="8">
                  <c:v>石平</c:v>
                </c:pt>
                <c:pt idx="9">
                  <c:v>安谷屋</c:v>
                </c:pt>
                <c:pt idx="10">
                  <c:v>荻道</c:v>
                </c:pt>
                <c:pt idx="11">
                  <c:v>大城</c:v>
                </c:pt>
                <c:pt idx="12">
                  <c:v>県営団地</c:v>
                </c:pt>
                <c:pt idx="13">
                  <c:v>美崎</c:v>
                </c:pt>
                <c:pt idx="14">
                  <c:v>ライカム</c:v>
                </c:pt>
                <c:pt idx="15">
                  <c:v>比嘉</c:v>
                </c:pt>
                <c:pt idx="16">
                  <c:v>軍施設内</c:v>
                </c:pt>
              </c:strCache>
            </c:strRef>
          </c:cat>
          <c:val>
            <c:numRef>
              <c:f>'12-2'!$C$4:$C$20</c:f>
              <c:numCache>
                <c:formatCode>#,##0_);[Red]\(#,##0\)</c:formatCode>
                <c:ptCount val="17"/>
                <c:pt idx="0">
                  <c:v>660</c:v>
                </c:pt>
                <c:pt idx="1">
                  <c:v>581</c:v>
                </c:pt>
                <c:pt idx="2">
                  <c:v>557</c:v>
                </c:pt>
                <c:pt idx="3">
                  <c:v>284</c:v>
                </c:pt>
                <c:pt idx="4">
                  <c:v>285</c:v>
                </c:pt>
                <c:pt idx="5">
                  <c:v>1814</c:v>
                </c:pt>
                <c:pt idx="6">
                  <c:v>316</c:v>
                </c:pt>
                <c:pt idx="7">
                  <c:v>101</c:v>
                </c:pt>
                <c:pt idx="8">
                  <c:v>127</c:v>
                </c:pt>
                <c:pt idx="9">
                  <c:v>715</c:v>
                </c:pt>
                <c:pt idx="10">
                  <c:v>233</c:v>
                </c:pt>
                <c:pt idx="11">
                  <c:v>140</c:v>
                </c:pt>
                <c:pt idx="12">
                  <c:v>89</c:v>
                </c:pt>
                <c:pt idx="13">
                  <c:v>328</c:v>
                </c:pt>
                <c:pt idx="14">
                  <c:v>282</c:v>
                </c:pt>
                <c:pt idx="15">
                  <c:v>88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D-43BA-9F3B-837A2F5E7387}"/>
            </c:ext>
          </c:extLst>
        </c:ser>
        <c:ser>
          <c:idx val="1"/>
          <c:order val="1"/>
          <c:tx>
            <c:v>女</c:v>
          </c:tx>
          <c:spPr>
            <a:solidFill>
              <a:srgbClr val="FF99F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'12-2'!$A$4:$A$20</c:f>
              <c:strCache>
                <c:ptCount val="17"/>
                <c:pt idx="0">
                  <c:v>喜舎場</c:v>
                </c:pt>
                <c:pt idx="1">
                  <c:v>仲順</c:v>
                </c:pt>
                <c:pt idx="2">
                  <c:v>熱田</c:v>
                </c:pt>
                <c:pt idx="3">
                  <c:v>和仁屋</c:v>
                </c:pt>
                <c:pt idx="4">
                  <c:v>渡口</c:v>
                </c:pt>
                <c:pt idx="5">
                  <c:v>島袋</c:v>
                </c:pt>
                <c:pt idx="6">
                  <c:v>屋宜原</c:v>
                </c:pt>
                <c:pt idx="7">
                  <c:v>瑞慶覧</c:v>
                </c:pt>
                <c:pt idx="8">
                  <c:v>石平</c:v>
                </c:pt>
                <c:pt idx="9">
                  <c:v>安谷屋</c:v>
                </c:pt>
                <c:pt idx="10">
                  <c:v>荻道</c:v>
                </c:pt>
                <c:pt idx="11">
                  <c:v>大城</c:v>
                </c:pt>
                <c:pt idx="12">
                  <c:v>県営団地</c:v>
                </c:pt>
                <c:pt idx="13">
                  <c:v>美崎</c:v>
                </c:pt>
                <c:pt idx="14">
                  <c:v>ライカム</c:v>
                </c:pt>
                <c:pt idx="15">
                  <c:v>比嘉</c:v>
                </c:pt>
                <c:pt idx="16">
                  <c:v>軍施設内</c:v>
                </c:pt>
              </c:strCache>
            </c:strRef>
          </c:cat>
          <c:val>
            <c:numRef>
              <c:f>'12-2'!$D$4:$D$20</c:f>
              <c:numCache>
                <c:formatCode>#,##0_);[Red]\(#,##0\)</c:formatCode>
                <c:ptCount val="17"/>
                <c:pt idx="0">
                  <c:v>714</c:v>
                </c:pt>
                <c:pt idx="1">
                  <c:v>599</c:v>
                </c:pt>
                <c:pt idx="2">
                  <c:v>575</c:v>
                </c:pt>
                <c:pt idx="3">
                  <c:v>329</c:v>
                </c:pt>
                <c:pt idx="4">
                  <c:v>302</c:v>
                </c:pt>
                <c:pt idx="5">
                  <c:v>2075</c:v>
                </c:pt>
                <c:pt idx="6">
                  <c:v>356</c:v>
                </c:pt>
                <c:pt idx="7">
                  <c:v>119</c:v>
                </c:pt>
                <c:pt idx="8">
                  <c:v>137</c:v>
                </c:pt>
                <c:pt idx="9">
                  <c:v>783</c:v>
                </c:pt>
                <c:pt idx="10">
                  <c:v>231</c:v>
                </c:pt>
                <c:pt idx="11">
                  <c:v>168</c:v>
                </c:pt>
                <c:pt idx="12">
                  <c:v>136</c:v>
                </c:pt>
                <c:pt idx="13">
                  <c:v>368</c:v>
                </c:pt>
                <c:pt idx="14">
                  <c:v>374</c:v>
                </c:pt>
                <c:pt idx="15">
                  <c:v>98</c:v>
                </c:pt>
                <c:pt idx="1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DD-43BA-9F3B-837A2F5E7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7348160"/>
        <c:axId val="337348552"/>
      </c:barChart>
      <c:catAx>
        <c:axId val="3373481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endParaRPr lang="ja-JP"/>
          </a:p>
        </c:txPr>
        <c:crossAx val="337348552"/>
        <c:crosses val="autoZero"/>
        <c:auto val="1"/>
        <c:lblAlgn val="ctr"/>
        <c:lblOffset val="100"/>
        <c:tickLblSkip val="1"/>
        <c:noMultiLvlLbl val="0"/>
      </c:catAx>
      <c:valAx>
        <c:axId val="337348552"/>
        <c:scaling>
          <c:orientation val="minMax"/>
          <c:max val="4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GPｺﾞｼｯｸM" panose="020B0600000000000000" pitchFamily="50" charset="-128"/>
                    <a:ea typeface="HGPｺﾞｼｯｸM" panose="020B0600000000000000" pitchFamily="50" charset="-128"/>
                    <a:cs typeface="+mn-cs"/>
                  </a:defRPr>
                </a:pPr>
                <a:r>
                  <a:rPr lang="ja-JP"/>
                  <a:t>人</a:t>
                </a:r>
              </a:p>
            </c:rich>
          </c:tx>
          <c:layout>
            <c:manualLayout>
              <c:xMode val="edge"/>
              <c:yMode val="edge"/>
              <c:x val="0.92582599333238214"/>
              <c:y val="0.93288571265548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GPｺﾞｼｯｸM" panose="020B0600000000000000" pitchFamily="50" charset="-128"/>
                  <a:ea typeface="HGPｺﾞｼｯｸM" panose="020B0600000000000000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endParaRPr lang="ja-JP"/>
          </a:p>
        </c:txPr>
        <c:crossAx val="33734816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846472182430173"/>
          <c:y val="9.464691434921399E-2"/>
          <c:w val="0.13848867182200517"/>
          <c:h val="8.4991471019160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14</xdr:row>
      <xdr:rowOff>41911</xdr:rowOff>
    </xdr:from>
    <xdr:to>
      <xdr:col>5</xdr:col>
      <xdr:colOff>647700</xdr:colOff>
      <xdr:row>33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D1116DF-83C3-4DB7-AF15-F7560EBB2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</xdr:colOff>
      <xdr:row>22</xdr:row>
      <xdr:rowOff>129540</xdr:rowOff>
    </xdr:from>
    <xdr:to>
      <xdr:col>4</xdr:col>
      <xdr:colOff>53340</xdr:colOff>
      <xdr:row>43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CF0CE3-274F-4FFE-A438-1D5DD830D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A7FA6-237D-4A56-BFDA-4EC4BCDE11B0}">
  <dimension ref="A1:F10"/>
  <sheetViews>
    <sheetView tabSelected="1" view="pageBreakPreview" zoomScaleNormal="75" zoomScaleSheetLayoutView="100" workbookViewId="0">
      <selection activeCell="C11" sqref="C11"/>
    </sheetView>
  </sheetViews>
  <sheetFormatPr defaultRowHeight="13.2" x14ac:dyDescent="0.2"/>
  <cols>
    <col min="1" max="1" width="12.6640625" style="1" customWidth="1"/>
    <col min="2" max="2" width="12.44140625" style="1" customWidth="1"/>
    <col min="3" max="6" width="11.109375" style="1" customWidth="1"/>
    <col min="7" max="256" width="8.88671875" style="1"/>
    <col min="257" max="257" width="10.6640625" style="1" customWidth="1"/>
    <col min="258" max="258" width="12.44140625" style="1" customWidth="1"/>
    <col min="259" max="262" width="11.109375" style="1" customWidth="1"/>
    <col min="263" max="512" width="8.88671875" style="1"/>
    <col min="513" max="513" width="10.6640625" style="1" customWidth="1"/>
    <col min="514" max="514" width="12.44140625" style="1" customWidth="1"/>
    <col min="515" max="518" width="11.109375" style="1" customWidth="1"/>
    <col min="519" max="768" width="8.88671875" style="1"/>
    <col min="769" max="769" width="10.6640625" style="1" customWidth="1"/>
    <col min="770" max="770" width="12.44140625" style="1" customWidth="1"/>
    <col min="771" max="774" width="11.109375" style="1" customWidth="1"/>
    <col min="775" max="1024" width="8.88671875" style="1"/>
    <col min="1025" max="1025" width="10.6640625" style="1" customWidth="1"/>
    <col min="1026" max="1026" width="12.44140625" style="1" customWidth="1"/>
    <col min="1027" max="1030" width="11.109375" style="1" customWidth="1"/>
    <col min="1031" max="1280" width="8.88671875" style="1"/>
    <col min="1281" max="1281" width="10.6640625" style="1" customWidth="1"/>
    <col min="1282" max="1282" width="12.44140625" style="1" customWidth="1"/>
    <col min="1283" max="1286" width="11.109375" style="1" customWidth="1"/>
    <col min="1287" max="1536" width="8.88671875" style="1"/>
    <col min="1537" max="1537" width="10.6640625" style="1" customWidth="1"/>
    <col min="1538" max="1538" width="12.44140625" style="1" customWidth="1"/>
    <col min="1539" max="1542" width="11.109375" style="1" customWidth="1"/>
    <col min="1543" max="1792" width="8.88671875" style="1"/>
    <col min="1793" max="1793" width="10.6640625" style="1" customWidth="1"/>
    <col min="1794" max="1794" width="12.44140625" style="1" customWidth="1"/>
    <col min="1795" max="1798" width="11.109375" style="1" customWidth="1"/>
    <col min="1799" max="2048" width="8.88671875" style="1"/>
    <col min="2049" max="2049" width="10.6640625" style="1" customWidth="1"/>
    <col min="2050" max="2050" width="12.44140625" style="1" customWidth="1"/>
    <col min="2051" max="2054" width="11.109375" style="1" customWidth="1"/>
    <col min="2055" max="2304" width="8.88671875" style="1"/>
    <col min="2305" max="2305" width="10.6640625" style="1" customWidth="1"/>
    <col min="2306" max="2306" width="12.44140625" style="1" customWidth="1"/>
    <col min="2307" max="2310" width="11.109375" style="1" customWidth="1"/>
    <col min="2311" max="2560" width="8.88671875" style="1"/>
    <col min="2561" max="2561" width="10.6640625" style="1" customWidth="1"/>
    <col min="2562" max="2562" width="12.44140625" style="1" customWidth="1"/>
    <col min="2563" max="2566" width="11.109375" style="1" customWidth="1"/>
    <col min="2567" max="2816" width="8.88671875" style="1"/>
    <col min="2817" max="2817" width="10.6640625" style="1" customWidth="1"/>
    <col min="2818" max="2818" width="12.44140625" style="1" customWidth="1"/>
    <col min="2819" max="2822" width="11.109375" style="1" customWidth="1"/>
    <col min="2823" max="3072" width="8.88671875" style="1"/>
    <col min="3073" max="3073" width="10.6640625" style="1" customWidth="1"/>
    <col min="3074" max="3074" width="12.44140625" style="1" customWidth="1"/>
    <col min="3075" max="3078" width="11.109375" style="1" customWidth="1"/>
    <col min="3079" max="3328" width="8.88671875" style="1"/>
    <col min="3329" max="3329" width="10.6640625" style="1" customWidth="1"/>
    <col min="3330" max="3330" width="12.44140625" style="1" customWidth="1"/>
    <col min="3331" max="3334" width="11.109375" style="1" customWidth="1"/>
    <col min="3335" max="3584" width="8.88671875" style="1"/>
    <col min="3585" max="3585" width="10.6640625" style="1" customWidth="1"/>
    <col min="3586" max="3586" width="12.44140625" style="1" customWidth="1"/>
    <col min="3587" max="3590" width="11.109375" style="1" customWidth="1"/>
    <col min="3591" max="3840" width="8.88671875" style="1"/>
    <col min="3841" max="3841" width="10.6640625" style="1" customWidth="1"/>
    <col min="3842" max="3842" width="12.44140625" style="1" customWidth="1"/>
    <col min="3843" max="3846" width="11.109375" style="1" customWidth="1"/>
    <col min="3847" max="4096" width="8.88671875" style="1"/>
    <col min="4097" max="4097" width="10.6640625" style="1" customWidth="1"/>
    <col min="4098" max="4098" width="12.44140625" style="1" customWidth="1"/>
    <col min="4099" max="4102" width="11.109375" style="1" customWidth="1"/>
    <col min="4103" max="4352" width="8.88671875" style="1"/>
    <col min="4353" max="4353" width="10.6640625" style="1" customWidth="1"/>
    <col min="4354" max="4354" width="12.44140625" style="1" customWidth="1"/>
    <col min="4355" max="4358" width="11.109375" style="1" customWidth="1"/>
    <col min="4359" max="4608" width="8.88671875" style="1"/>
    <col min="4609" max="4609" width="10.6640625" style="1" customWidth="1"/>
    <col min="4610" max="4610" width="12.44140625" style="1" customWidth="1"/>
    <col min="4611" max="4614" width="11.109375" style="1" customWidth="1"/>
    <col min="4615" max="4864" width="8.88671875" style="1"/>
    <col min="4865" max="4865" width="10.6640625" style="1" customWidth="1"/>
    <col min="4866" max="4866" width="12.44140625" style="1" customWidth="1"/>
    <col min="4867" max="4870" width="11.109375" style="1" customWidth="1"/>
    <col min="4871" max="5120" width="8.88671875" style="1"/>
    <col min="5121" max="5121" width="10.6640625" style="1" customWidth="1"/>
    <col min="5122" max="5122" width="12.44140625" style="1" customWidth="1"/>
    <col min="5123" max="5126" width="11.109375" style="1" customWidth="1"/>
    <col min="5127" max="5376" width="8.88671875" style="1"/>
    <col min="5377" max="5377" width="10.6640625" style="1" customWidth="1"/>
    <col min="5378" max="5378" width="12.44140625" style="1" customWidth="1"/>
    <col min="5379" max="5382" width="11.109375" style="1" customWidth="1"/>
    <col min="5383" max="5632" width="8.88671875" style="1"/>
    <col min="5633" max="5633" width="10.6640625" style="1" customWidth="1"/>
    <col min="5634" max="5634" width="12.44140625" style="1" customWidth="1"/>
    <col min="5635" max="5638" width="11.109375" style="1" customWidth="1"/>
    <col min="5639" max="5888" width="8.88671875" style="1"/>
    <col min="5889" max="5889" width="10.6640625" style="1" customWidth="1"/>
    <col min="5890" max="5890" width="12.44140625" style="1" customWidth="1"/>
    <col min="5891" max="5894" width="11.109375" style="1" customWidth="1"/>
    <col min="5895" max="6144" width="8.88671875" style="1"/>
    <col min="6145" max="6145" width="10.6640625" style="1" customWidth="1"/>
    <col min="6146" max="6146" width="12.44140625" style="1" customWidth="1"/>
    <col min="6147" max="6150" width="11.109375" style="1" customWidth="1"/>
    <col min="6151" max="6400" width="8.88671875" style="1"/>
    <col min="6401" max="6401" width="10.6640625" style="1" customWidth="1"/>
    <col min="6402" max="6402" width="12.44140625" style="1" customWidth="1"/>
    <col min="6403" max="6406" width="11.109375" style="1" customWidth="1"/>
    <col min="6407" max="6656" width="8.88671875" style="1"/>
    <col min="6657" max="6657" width="10.6640625" style="1" customWidth="1"/>
    <col min="6658" max="6658" width="12.44140625" style="1" customWidth="1"/>
    <col min="6659" max="6662" width="11.109375" style="1" customWidth="1"/>
    <col min="6663" max="6912" width="8.88671875" style="1"/>
    <col min="6913" max="6913" width="10.6640625" style="1" customWidth="1"/>
    <col min="6914" max="6914" width="12.44140625" style="1" customWidth="1"/>
    <col min="6915" max="6918" width="11.109375" style="1" customWidth="1"/>
    <col min="6919" max="7168" width="8.88671875" style="1"/>
    <col min="7169" max="7169" width="10.6640625" style="1" customWidth="1"/>
    <col min="7170" max="7170" width="12.44140625" style="1" customWidth="1"/>
    <col min="7171" max="7174" width="11.109375" style="1" customWidth="1"/>
    <col min="7175" max="7424" width="8.88671875" style="1"/>
    <col min="7425" max="7425" width="10.6640625" style="1" customWidth="1"/>
    <col min="7426" max="7426" width="12.44140625" style="1" customWidth="1"/>
    <col min="7427" max="7430" width="11.109375" style="1" customWidth="1"/>
    <col min="7431" max="7680" width="8.88671875" style="1"/>
    <col min="7681" max="7681" width="10.6640625" style="1" customWidth="1"/>
    <col min="7682" max="7682" width="12.44140625" style="1" customWidth="1"/>
    <col min="7683" max="7686" width="11.109375" style="1" customWidth="1"/>
    <col min="7687" max="7936" width="8.88671875" style="1"/>
    <col min="7937" max="7937" width="10.6640625" style="1" customWidth="1"/>
    <col min="7938" max="7938" width="12.44140625" style="1" customWidth="1"/>
    <col min="7939" max="7942" width="11.109375" style="1" customWidth="1"/>
    <col min="7943" max="8192" width="8.88671875" style="1"/>
    <col min="8193" max="8193" width="10.6640625" style="1" customWidth="1"/>
    <col min="8194" max="8194" width="12.44140625" style="1" customWidth="1"/>
    <col min="8195" max="8198" width="11.109375" style="1" customWidth="1"/>
    <col min="8199" max="8448" width="8.88671875" style="1"/>
    <col min="8449" max="8449" width="10.6640625" style="1" customWidth="1"/>
    <col min="8450" max="8450" width="12.44140625" style="1" customWidth="1"/>
    <col min="8451" max="8454" width="11.109375" style="1" customWidth="1"/>
    <col min="8455" max="8704" width="8.88671875" style="1"/>
    <col min="8705" max="8705" width="10.6640625" style="1" customWidth="1"/>
    <col min="8706" max="8706" width="12.44140625" style="1" customWidth="1"/>
    <col min="8707" max="8710" width="11.109375" style="1" customWidth="1"/>
    <col min="8711" max="8960" width="8.88671875" style="1"/>
    <col min="8961" max="8961" width="10.6640625" style="1" customWidth="1"/>
    <col min="8962" max="8962" width="12.44140625" style="1" customWidth="1"/>
    <col min="8963" max="8966" width="11.109375" style="1" customWidth="1"/>
    <col min="8967" max="9216" width="8.88671875" style="1"/>
    <col min="9217" max="9217" width="10.6640625" style="1" customWidth="1"/>
    <col min="9218" max="9218" width="12.44140625" style="1" customWidth="1"/>
    <col min="9219" max="9222" width="11.109375" style="1" customWidth="1"/>
    <col min="9223" max="9472" width="8.88671875" style="1"/>
    <col min="9473" max="9473" width="10.6640625" style="1" customWidth="1"/>
    <col min="9474" max="9474" width="12.44140625" style="1" customWidth="1"/>
    <col min="9475" max="9478" width="11.109375" style="1" customWidth="1"/>
    <col min="9479" max="9728" width="8.88671875" style="1"/>
    <col min="9729" max="9729" width="10.6640625" style="1" customWidth="1"/>
    <col min="9730" max="9730" width="12.44140625" style="1" customWidth="1"/>
    <col min="9731" max="9734" width="11.109375" style="1" customWidth="1"/>
    <col min="9735" max="9984" width="8.88671875" style="1"/>
    <col min="9985" max="9985" width="10.6640625" style="1" customWidth="1"/>
    <col min="9986" max="9986" width="12.44140625" style="1" customWidth="1"/>
    <col min="9987" max="9990" width="11.109375" style="1" customWidth="1"/>
    <col min="9991" max="10240" width="8.88671875" style="1"/>
    <col min="10241" max="10241" width="10.6640625" style="1" customWidth="1"/>
    <col min="10242" max="10242" width="12.44140625" style="1" customWidth="1"/>
    <col min="10243" max="10246" width="11.109375" style="1" customWidth="1"/>
    <col min="10247" max="10496" width="8.88671875" style="1"/>
    <col min="10497" max="10497" width="10.6640625" style="1" customWidth="1"/>
    <col min="10498" max="10498" width="12.44140625" style="1" customWidth="1"/>
    <col min="10499" max="10502" width="11.109375" style="1" customWidth="1"/>
    <col min="10503" max="10752" width="8.88671875" style="1"/>
    <col min="10753" max="10753" width="10.6640625" style="1" customWidth="1"/>
    <col min="10754" max="10754" width="12.44140625" style="1" customWidth="1"/>
    <col min="10755" max="10758" width="11.109375" style="1" customWidth="1"/>
    <col min="10759" max="11008" width="8.88671875" style="1"/>
    <col min="11009" max="11009" width="10.6640625" style="1" customWidth="1"/>
    <col min="11010" max="11010" width="12.44140625" style="1" customWidth="1"/>
    <col min="11011" max="11014" width="11.109375" style="1" customWidth="1"/>
    <col min="11015" max="11264" width="8.88671875" style="1"/>
    <col min="11265" max="11265" width="10.6640625" style="1" customWidth="1"/>
    <col min="11266" max="11266" width="12.44140625" style="1" customWidth="1"/>
    <col min="11267" max="11270" width="11.109375" style="1" customWidth="1"/>
    <col min="11271" max="11520" width="8.88671875" style="1"/>
    <col min="11521" max="11521" width="10.6640625" style="1" customWidth="1"/>
    <col min="11522" max="11522" width="12.44140625" style="1" customWidth="1"/>
    <col min="11523" max="11526" width="11.109375" style="1" customWidth="1"/>
    <col min="11527" max="11776" width="8.88671875" style="1"/>
    <col min="11777" max="11777" width="10.6640625" style="1" customWidth="1"/>
    <col min="11778" max="11778" width="12.44140625" style="1" customWidth="1"/>
    <col min="11779" max="11782" width="11.109375" style="1" customWidth="1"/>
    <col min="11783" max="12032" width="8.88671875" style="1"/>
    <col min="12033" max="12033" width="10.6640625" style="1" customWidth="1"/>
    <col min="12034" max="12034" width="12.44140625" style="1" customWidth="1"/>
    <col min="12035" max="12038" width="11.109375" style="1" customWidth="1"/>
    <col min="12039" max="12288" width="8.88671875" style="1"/>
    <col min="12289" max="12289" width="10.6640625" style="1" customWidth="1"/>
    <col min="12290" max="12290" width="12.44140625" style="1" customWidth="1"/>
    <col min="12291" max="12294" width="11.109375" style="1" customWidth="1"/>
    <col min="12295" max="12544" width="8.88671875" style="1"/>
    <col min="12545" max="12545" width="10.6640625" style="1" customWidth="1"/>
    <col min="12546" max="12546" width="12.44140625" style="1" customWidth="1"/>
    <col min="12547" max="12550" width="11.109375" style="1" customWidth="1"/>
    <col min="12551" max="12800" width="8.88671875" style="1"/>
    <col min="12801" max="12801" width="10.6640625" style="1" customWidth="1"/>
    <col min="12802" max="12802" width="12.44140625" style="1" customWidth="1"/>
    <col min="12803" max="12806" width="11.109375" style="1" customWidth="1"/>
    <col min="12807" max="13056" width="8.88671875" style="1"/>
    <col min="13057" max="13057" width="10.6640625" style="1" customWidth="1"/>
    <col min="13058" max="13058" width="12.44140625" style="1" customWidth="1"/>
    <col min="13059" max="13062" width="11.109375" style="1" customWidth="1"/>
    <col min="13063" max="13312" width="8.88671875" style="1"/>
    <col min="13313" max="13313" width="10.6640625" style="1" customWidth="1"/>
    <col min="13314" max="13314" width="12.44140625" style="1" customWidth="1"/>
    <col min="13315" max="13318" width="11.109375" style="1" customWidth="1"/>
    <col min="13319" max="13568" width="8.88671875" style="1"/>
    <col min="13569" max="13569" width="10.6640625" style="1" customWidth="1"/>
    <col min="13570" max="13570" width="12.44140625" style="1" customWidth="1"/>
    <col min="13571" max="13574" width="11.109375" style="1" customWidth="1"/>
    <col min="13575" max="13824" width="8.88671875" style="1"/>
    <col min="13825" max="13825" width="10.6640625" style="1" customWidth="1"/>
    <col min="13826" max="13826" width="12.44140625" style="1" customWidth="1"/>
    <col min="13827" max="13830" width="11.109375" style="1" customWidth="1"/>
    <col min="13831" max="14080" width="8.88671875" style="1"/>
    <col min="14081" max="14081" width="10.6640625" style="1" customWidth="1"/>
    <col min="14082" max="14082" width="12.44140625" style="1" customWidth="1"/>
    <col min="14083" max="14086" width="11.109375" style="1" customWidth="1"/>
    <col min="14087" max="14336" width="8.88671875" style="1"/>
    <col min="14337" max="14337" width="10.6640625" style="1" customWidth="1"/>
    <col min="14338" max="14338" width="12.44140625" style="1" customWidth="1"/>
    <col min="14339" max="14342" width="11.109375" style="1" customWidth="1"/>
    <col min="14343" max="14592" width="8.88671875" style="1"/>
    <col min="14593" max="14593" width="10.6640625" style="1" customWidth="1"/>
    <col min="14594" max="14594" width="12.44140625" style="1" customWidth="1"/>
    <col min="14595" max="14598" width="11.109375" style="1" customWidth="1"/>
    <col min="14599" max="14848" width="8.88671875" style="1"/>
    <col min="14849" max="14849" width="10.6640625" style="1" customWidth="1"/>
    <col min="14850" max="14850" width="12.44140625" style="1" customWidth="1"/>
    <col min="14851" max="14854" width="11.109375" style="1" customWidth="1"/>
    <col min="14855" max="15104" width="8.88671875" style="1"/>
    <col min="15105" max="15105" width="10.6640625" style="1" customWidth="1"/>
    <col min="15106" max="15106" width="12.44140625" style="1" customWidth="1"/>
    <col min="15107" max="15110" width="11.109375" style="1" customWidth="1"/>
    <col min="15111" max="15360" width="8.88671875" style="1"/>
    <col min="15361" max="15361" width="10.6640625" style="1" customWidth="1"/>
    <col min="15362" max="15362" width="12.44140625" style="1" customWidth="1"/>
    <col min="15363" max="15366" width="11.109375" style="1" customWidth="1"/>
    <col min="15367" max="15616" width="8.88671875" style="1"/>
    <col min="15617" max="15617" width="10.6640625" style="1" customWidth="1"/>
    <col min="15618" max="15618" width="12.44140625" style="1" customWidth="1"/>
    <col min="15619" max="15622" width="11.109375" style="1" customWidth="1"/>
    <col min="15623" max="15872" width="8.88671875" style="1"/>
    <col min="15873" max="15873" width="10.6640625" style="1" customWidth="1"/>
    <col min="15874" max="15874" width="12.44140625" style="1" customWidth="1"/>
    <col min="15875" max="15878" width="11.109375" style="1" customWidth="1"/>
    <col min="15879" max="16128" width="8.88671875" style="1"/>
    <col min="16129" max="16129" width="10.6640625" style="1" customWidth="1"/>
    <col min="16130" max="16130" width="12.44140625" style="1" customWidth="1"/>
    <col min="16131" max="16134" width="11.109375" style="1" customWidth="1"/>
    <col min="16135" max="16384" width="8.88671875" style="1"/>
  </cols>
  <sheetData>
    <row r="1" spans="1:6" ht="26.4" customHeight="1" x14ac:dyDescent="0.2">
      <c r="A1" s="58" t="s">
        <v>0</v>
      </c>
      <c r="B1" s="58"/>
      <c r="C1" s="58"/>
      <c r="D1" s="58"/>
      <c r="E1" s="58"/>
      <c r="F1" s="58"/>
    </row>
    <row r="2" spans="1:6" ht="18" customHeight="1" x14ac:dyDescent="0.2">
      <c r="A2" s="2" t="s">
        <v>1</v>
      </c>
      <c r="F2" s="3" t="s">
        <v>2</v>
      </c>
    </row>
    <row r="3" spans="1:6" x14ac:dyDescent="0.2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spans="1:6" ht="24.9" customHeight="1" x14ac:dyDescent="0.2">
      <c r="A4" s="11" t="s">
        <v>9</v>
      </c>
      <c r="B4" s="7">
        <f t="shared" ref="B4:B9" si="0">C4+D4</f>
        <v>13488</v>
      </c>
      <c r="C4" s="7">
        <v>6423</v>
      </c>
      <c r="D4" s="7">
        <v>7065</v>
      </c>
      <c r="E4" s="8">
        <f>B4-13246</f>
        <v>242</v>
      </c>
      <c r="F4" s="9">
        <f>100-(12316/B4*100)</f>
        <v>8.6892052194543368</v>
      </c>
    </row>
    <row r="5" spans="1:6" ht="24.9" customHeight="1" x14ac:dyDescent="0.2">
      <c r="A5" s="12" t="s">
        <v>10</v>
      </c>
      <c r="B5" s="7">
        <f t="shared" si="0"/>
        <v>13569</v>
      </c>
      <c r="C5" s="7">
        <v>6442</v>
      </c>
      <c r="D5" s="7">
        <v>7127</v>
      </c>
      <c r="E5" s="8">
        <f>B5-B4</f>
        <v>81</v>
      </c>
      <c r="F5" s="9">
        <f>100-(B4/B5*100)</f>
        <v>0.59694892770285435</v>
      </c>
    </row>
    <row r="6" spans="1:6" ht="24.9" customHeight="1" x14ac:dyDescent="0.2">
      <c r="A6" s="12" t="s">
        <v>11</v>
      </c>
      <c r="B6" s="7">
        <f t="shared" si="0"/>
        <v>13768</v>
      </c>
      <c r="C6" s="7">
        <v>6526</v>
      </c>
      <c r="D6" s="7">
        <v>7242</v>
      </c>
      <c r="E6" s="8">
        <f>B6-B5</f>
        <v>199</v>
      </c>
      <c r="F6" s="9">
        <f>100-(B5/B6*100)</f>
        <v>1.4453805926786742</v>
      </c>
    </row>
    <row r="7" spans="1:6" ht="24.9" customHeight="1" x14ac:dyDescent="0.2">
      <c r="A7" s="12" t="s">
        <v>12</v>
      </c>
      <c r="B7" s="7">
        <f t="shared" si="0"/>
        <v>13945</v>
      </c>
      <c r="C7" s="7">
        <v>6619</v>
      </c>
      <c r="D7" s="7">
        <v>7326</v>
      </c>
      <c r="E7" s="8">
        <f>B7-B6</f>
        <v>177</v>
      </c>
      <c r="F7" s="9">
        <f>100-(B6/B7*100)</f>
        <v>1.2692721405521752</v>
      </c>
    </row>
    <row r="8" spans="1:6" ht="24.9" customHeight="1" x14ac:dyDescent="0.2">
      <c r="A8" s="12" t="s">
        <v>13</v>
      </c>
      <c r="B8" s="7">
        <f t="shared" si="0"/>
        <v>14027</v>
      </c>
      <c r="C8" s="7">
        <v>6634</v>
      </c>
      <c r="D8" s="7">
        <v>7393</v>
      </c>
      <c r="E8" s="8">
        <f>B8-B7</f>
        <v>82</v>
      </c>
      <c r="F8" s="9">
        <f>100-(B7/B8*100)</f>
        <v>0.58458686818279659</v>
      </c>
    </row>
    <row r="9" spans="1:6" ht="24.9" customHeight="1" x14ac:dyDescent="0.2">
      <c r="A9" s="6" t="s">
        <v>14</v>
      </c>
      <c r="B9" s="10">
        <f t="shared" si="0"/>
        <v>13972</v>
      </c>
      <c r="C9" s="10">
        <v>6595</v>
      </c>
      <c r="D9" s="10">
        <v>7377</v>
      </c>
      <c r="E9" s="68">
        <f>B9-B8</f>
        <v>-55</v>
      </c>
      <c r="F9" s="68">
        <f>100-(B8/B9*100)</f>
        <v>-0.39364443172058827</v>
      </c>
    </row>
    <row r="10" spans="1:6" ht="16.2" customHeight="1" x14ac:dyDescent="0.2">
      <c r="F10" s="55" t="s">
        <v>15</v>
      </c>
    </row>
  </sheetData>
  <mergeCells count="1">
    <mergeCell ref="A1:F1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F9A79-1B36-4092-895F-ACF146F83D66}">
  <dimension ref="A1:K23"/>
  <sheetViews>
    <sheetView view="pageBreakPreview" topLeftCell="A21" zoomScaleNormal="75" zoomScaleSheetLayoutView="100" workbookViewId="0">
      <selection activeCell="C49" sqref="C49"/>
    </sheetView>
  </sheetViews>
  <sheetFormatPr defaultColWidth="9" defaultRowHeight="13.2" x14ac:dyDescent="0.2"/>
  <cols>
    <col min="1" max="1" width="15" style="1" customWidth="1"/>
    <col min="2" max="2" width="12.44140625" style="1" customWidth="1"/>
    <col min="3" max="4" width="11.33203125" style="1" customWidth="1"/>
    <col min="5" max="5" width="1.77734375" style="1" customWidth="1"/>
    <col min="6" max="16384" width="9" style="1"/>
  </cols>
  <sheetData>
    <row r="1" spans="1:11" ht="19.2" x14ac:dyDescent="0.25">
      <c r="A1" s="58" t="s">
        <v>16</v>
      </c>
      <c r="B1" s="58"/>
      <c r="C1" s="58"/>
      <c r="D1" s="58"/>
      <c r="E1" s="13"/>
      <c r="F1" s="13"/>
      <c r="I1" s="59"/>
      <c r="J1" s="59"/>
      <c r="K1" s="59"/>
    </row>
    <row r="2" spans="1:11" x14ac:dyDescent="0.2">
      <c r="A2" s="2" t="s">
        <v>1</v>
      </c>
      <c r="D2" s="3" t="s">
        <v>17</v>
      </c>
    </row>
    <row r="3" spans="1:11" x14ac:dyDescent="0.2">
      <c r="A3" s="14" t="s">
        <v>18</v>
      </c>
      <c r="B3" s="14" t="s">
        <v>4</v>
      </c>
      <c r="C3" s="14" t="s">
        <v>5</v>
      </c>
      <c r="D3" s="14" t="s">
        <v>6</v>
      </c>
      <c r="J3" s="15"/>
      <c r="K3" s="15"/>
    </row>
    <row r="4" spans="1:11" ht="22.05" customHeight="1" x14ac:dyDescent="0.2">
      <c r="A4" s="21" t="s">
        <v>19</v>
      </c>
      <c r="B4" s="18">
        <f t="shared" ref="B4:B8" si="0">C4+D4</f>
        <v>1374</v>
      </c>
      <c r="C4" s="18">
        <v>660</v>
      </c>
      <c r="D4" s="18">
        <v>714</v>
      </c>
      <c r="I4" s="16"/>
      <c r="J4" s="17"/>
      <c r="K4" s="17"/>
    </row>
    <row r="5" spans="1:11" ht="22.05" customHeight="1" x14ac:dyDescent="0.2">
      <c r="A5" s="22" t="s">
        <v>20</v>
      </c>
      <c r="B5" s="23">
        <f t="shared" si="0"/>
        <v>1180</v>
      </c>
      <c r="C5" s="23">
        <v>581</v>
      </c>
      <c r="D5" s="23">
        <v>599</v>
      </c>
      <c r="I5" s="16"/>
      <c r="J5" s="17"/>
      <c r="K5" s="17"/>
    </row>
    <row r="6" spans="1:11" ht="22.05" customHeight="1" x14ac:dyDescent="0.2">
      <c r="A6" s="22" t="s">
        <v>21</v>
      </c>
      <c r="B6" s="23">
        <f t="shared" si="0"/>
        <v>1132</v>
      </c>
      <c r="C6" s="23">
        <v>557</v>
      </c>
      <c r="D6" s="23">
        <v>575</v>
      </c>
      <c r="I6" s="16"/>
      <c r="J6" s="17"/>
      <c r="K6" s="17"/>
    </row>
    <row r="7" spans="1:11" ht="22.05" customHeight="1" x14ac:dyDescent="0.2">
      <c r="A7" s="22" t="s">
        <v>22</v>
      </c>
      <c r="B7" s="23">
        <f t="shared" si="0"/>
        <v>613</v>
      </c>
      <c r="C7" s="23">
        <v>284</v>
      </c>
      <c r="D7" s="23">
        <v>329</v>
      </c>
      <c r="I7" s="16"/>
      <c r="J7" s="17"/>
      <c r="K7" s="17"/>
    </row>
    <row r="8" spans="1:11" ht="22.05" customHeight="1" x14ac:dyDescent="0.2">
      <c r="A8" s="22" t="s">
        <v>23</v>
      </c>
      <c r="B8" s="23">
        <f t="shared" si="0"/>
        <v>587</v>
      </c>
      <c r="C8" s="23">
        <v>285</v>
      </c>
      <c r="D8" s="23">
        <v>302</v>
      </c>
      <c r="I8" s="16"/>
      <c r="J8" s="17"/>
      <c r="K8" s="17"/>
    </row>
    <row r="9" spans="1:11" ht="22.05" customHeight="1" x14ac:dyDescent="0.2">
      <c r="A9" s="22" t="s">
        <v>24</v>
      </c>
      <c r="B9" s="23">
        <f>C9+D9</f>
        <v>3889</v>
      </c>
      <c r="C9" s="23">
        <v>1814</v>
      </c>
      <c r="D9" s="23">
        <v>2075</v>
      </c>
      <c r="I9" s="16"/>
      <c r="J9" s="17"/>
      <c r="K9" s="17"/>
    </row>
    <row r="10" spans="1:11" ht="22.05" customHeight="1" x14ac:dyDescent="0.2">
      <c r="A10" s="22" t="s">
        <v>25</v>
      </c>
      <c r="B10" s="23">
        <f t="shared" ref="B10:B20" si="1">C10+D10</f>
        <v>672</v>
      </c>
      <c r="C10" s="23">
        <v>316</v>
      </c>
      <c r="D10" s="23">
        <v>356</v>
      </c>
      <c r="I10" s="16"/>
      <c r="J10" s="17"/>
      <c r="K10" s="17"/>
    </row>
    <row r="11" spans="1:11" ht="22.05" customHeight="1" x14ac:dyDescent="0.2">
      <c r="A11" s="22" t="s">
        <v>26</v>
      </c>
      <c r="B11" s="23">
        <f t="shared" si="1"/>
        <v>220</v>
      </c>
      <c r="C11" s="23">
        <v>101</v>
      </c>
      <c r="D11" s="23">
        <v>119</v>
      </c>
      <c r="I11" s="16"/>
      <c r="J11" s="17"/>
      <c r="K11" s="17"/>
    </row>
    <row r="12" spans="1:11" ht="22.05" customHeight="1" x14ac:dyDescent="0.2">
      <c r="A12" s="22" t="s">
        <v>27</v>
      </c>
      <c r="B12" s="23">
        <f t="shared" si="1"/>
        <v>264</v>
      </c>
      <c r="C12" s="23">
        <v>127</v>
      </c>
      <c r="D12" s="23">
        <v>137</v>
      </c>
      <c r="I12" s="16"/>
      <c r="J12" s="17"/>
      <c r="K12" s="17"/>
    </row>
    <row r="13" spans="1:11" ht="22.05" customHeight="1" x14ac:dyDescent="0.2">
      <c r="A13" s="22" t="s">
        <v>28</v>
      </c>
      <c r="B13" s="23">
        <f t="shared" si="1"/>
        <v>1498</v>
      </c>
      <c r="C13" s="23">
        <v>715</v>
      </c>
      <c r="D13" s="23">
        <v>783</v>
      </c>
      <c r="I13" s="16"/>
      <c r="J13" s="17"/>
      <c r="K13" s="17"/>
    </row>
    <row r="14" spans="1:11" ht="22.05" customHeight="1" x14ac:dyDescent="0.2">
      <c r="A14" s="22" t="s">
        <v>29</v>
      </c>
      <c r="B14" s="23">
        <f t="shared" si="1"/>
        <v>464</v>
      </c>
      <c r="C14" s="23">
        <v>233</v>
      </c>
      <c r="D14" s="23">
        <v>231</v>
      </c>
      <c r="I14" s="16"/>
      <c r="J14" s="17"/>
      <c r="K14" s="17"/>
    </row>
    <row r="15" spans="1:11" ht="22.05" customHeight="1" x14ac:dyDescent="0.2">
      <c r="A15" s="22" t="s">
        <v>30</v>
      </c>
      <c r="B15" s="23">
        <f t="shared" si="1"/>
        <v>308</v>
      </c>
      <c r="C15" s="23">
        <v>140</v>
      </c>
      <c r="D15" s="23">
        <v>168</v>
      </c>
      <c r="I15" s="16"/>
      <c r="J15" s="17"/>
      <c r="K15" s="17"/>
    </row>
    <row r="16" spans="1:11" ht="22.05" customHeight="1" x14ac:dyDescent="0.2">
      <c r="A16" s="22" t="s">
        <v>31</v>
      </c>
      <c r="B16" s="23">
        <f t="shared" si="1"/>
        <v>225</v>
      </c>
      <c r="C16" s="23">
        <v>89</v>
      </c>
      <c r="D16" s="23">
        <v>136</v>
      </c>
      <c r="I16" s="16"/>
      <c r="J16" s="17"/>
      <c r="K16" s="17"/>
    </row>
    <row r="17" spans="1:11" ht="22.05" customHeight="1" x14ac:dyDescent="0.2">
      <c r="A17" s="22" t="s">
        <v>32</v>
      </c>
      <c r="B17" s="23">
        <f t="shared" si="1"/>
        <v>696</v>
      </c>
      <c r="C17" s="23">
        <v>328</v>
      </c>
      <c r="D17" s="23">
        <v>368</v>
      </c>
      <c r="I17" s="16"/>
      <c r="J17" s="17"/>
      <c r="K17" s="17"/>
    </row>
    <row r="18" spans="1:11" ht="22.05" customHeight="1" x14ac:dyDescent="0.2">
      <c r="A18" s="22" t="s">
        <v>33</v>
      </c>
      <c r="B18" s="23">
        <f t="shared" si="1"/>
        <v>656</v>
      </c>
      <c r="C18" s="23">
        <v>282</v>
      </c>
      <c r="D18" s="23">
        <v>374</v>
      </c>
      <c r="I18" s="16"/>
      <c r="J18" s="17"/>
      <c r="K18" s="17"/>
    </row>
    <row r="19" spans="1:11" ht="22.05" customHeight="1" x14ac:dyDescent="0.2">
      <c r="A19" s="22" t="s">
        <v>34</v>
      </c>
      <c r="B19" s="23">
        <f>C19+D19</f>
        <v>186</v>
      </c>
      <c r="C19" s="23">
        <v>88</v>
      </c>
      <c r="D19" s="23">
        <v>98</v>
      </c>
      <c r="I19" s="16"/>
      <c r="J19" s="17"/>
      <c r="K19" s="17"/>
    </row>
    <row r="20" spans="1:11" ht="22.05" customHeight="1" thickBot="1" x14ac:dyDescent="0.25">
      <c r="A20" s="24" t="s">
        <v>35</v>
      </c>
      <c r="B20" s="25">
        <f t="shared" si="1"/>
        <v>28</v>
      </c>
      <c r="C20" s="25">
        <v>2</v>
      </c>
      <c r="D20" s="25">
        <v>26</v>
      </c>
      <c r="I20" s="16"/>
      <c r="J20" s="17"/>
      <c r="K20" s="17"/>
    </row>
    <row r="21" spans="1:11" ht="22.05" customHeight="1" thickTop="1" x14ac:dyDescent="0.2">
      <c r="A21" s="19" t="s">
        <v>36</v>
      </c>
      <c r="B21" s="20">
        <f>SUM(B4:B20)</f>
        <v>13992</v>
      </c>
      <c r="C21" s="20">
        <f>SUM(C4:C20)</f>
        <v>6602</v>
      </c>
      <c r="D21" s="20">
        <f>SUM(D4:D20)</f>
        <v>7390</v>
      </c>
      <c r="I21" s="16"/>
      <c r="J21" s="17"/>
      <c r="K21" s="17"/>
    </row>
    <row r="22" spans="1:11" ht="13.8" customHeight="1" x14ac:dyDescent="0.2">
      <c r="D22" s="3" t="s">
        <v>15</v>
      </c>
      <c r="I22" s="16"/>
      <c r="J22" s="17"/>
      <c r="K22" s="17"/>
    </row>
    <row r="23" spans="1:11" x14ac:dyDescent="0.2">
      <c r="I23" s="16"/>
      <c r="J23" s="17"/>
      <c r="K23" s="17"/>
    </row>
  </sheetData>
  <mergeCells count="2">
    <mergeCell ref="A1:D1"/>
    <mergeCell ref="I1:K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D1D72-3147-4E03-B1F6-C9B49778FB85}">
  <dimension ref="A1:P24"/>
  <sheetViews>
    <sheetView view="pageBreakPreview" zoomScaleNormal="75" zoomScaleSheetLayoutView="100" workbookViewId="0">
      <selection activeCell="C26" sqref="C26"/>
    </sheetView>
  </sheetViews>
  <sheetFormatPr defaultColWidth="9" defaultRowHeight="13.2" x14ac:dyDescent="0.2"/>
  <cols>
    <col min="1" max="1" width="12.21875" style="1" customWidth="1"/>
    <col min="2" max="16" width="7.77734375" style="1" customWidth="1"/>
    <col min="17" max="16384" width="9" style="1"/>
  </cols>
  <sheetData>
    <row r="1" spans="1:16" ht="25.8" customHeight="1" x14ac:dyDescent="0.2">
      <c r="A1" s="58" t="s">
        <v>37</v>
      </c>
      <c r="B1" s="58"/>
      <c r="C1" s="58"/>
      <c r="D1" s="58"/>
      <c r="E1" s="58"/>
      <c r="F1" s="58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x14ac:dyDescent="0.2">
      <c r="P2" s="3" t="s">
        <v>38</v>
      </c>
    </row>
    <row r="3" spans="1:16" ht="14.4" customHeight="1" x14ac:dyDescent="0.2">
      <c r="A3" s="60" t="s">
        <v>39</v>
      </c>
      <c r="B3" s="60" t="s">
        <v>40</v>
      </c>
      <c r="C3" s="60"/>
      <c r="D3" s="60"/>
      <c r="E3" s="60"/>
      <c r="F3" s="60"/>
      <c r="G3" s="60"/>
      <c r="H3" s="60"/>
      <c r="I3" s="60" t="s">
        <v>41</v>
      </c>
      <c r="J3" s="60"/>
      <c r="K3" s="60"/>
      <c r="L3" s="60"/>
      <c r="M3" s="60"/>
      <c r="N3" s="60"/>
      <c r="O3" s="60"/>
      <c r="P3" s="61" t="s">
        <v>53</v>
      </c>
    </row>
    <row r="4" spans="1:16" s="26" customFormat="1" ht="28.2" customHeight="1" x14ac:dyDescent="0.2">
      <c r="A4" s="60"/>
      <c r="B4" s="27" t="s">
        <v>54</v>
      </c>
      <c r="C4" s="27" t="s">
        <v>55</v>
      </c>
      <c r="D4" s="28" t="s">
        <v>42</v>
      </c>
      <c r="E4" s="27" t="s">
        <v>56</v>
      </c>
      <c r="F4" s="27" t="s">
        <v>57</v>
      </c>
      <c r="G4" s="27" t="s">
        <v>58</v>
      </c>
      <c r="H4" s="28" t="s">
        <v>43</v>
      </c>
      <c r="I4" s="27" t="s">
        <v>54</v>
      </c>
      <c r="J4" s="27" t="s">
        <v>55</v>
      </c>
      <c r="K4" s="28" t="s">
        <v>42</v>
      </c>
      <c r="L4" s="27" t="s">
        <v>56</v>
      </c>
      <c r="M4" s="27" t="s">
        <v>57</v>
      </c>
      <c r="N4" s="27" t="s">
        <v>58</v>
      </c>
      <c r="O4" s="28" t="s">
        <v>43</v>
      </c>
      <c r="P4" s="60"/>
    </row>
    <row r="5" spans="1:16" ht="19.95" customHeight="1" x14ac:dyDescent="0.2">
      <c r="A5" s="30" t="s">
        <v>44</v>
      </c>
      <c r="B5" s="31">
        <v>64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f>SUM(B5:G5)</f>
        <v>64</v>
      </c>
      <c r="I5" s="31">
        <v>13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f>SUM(I5:N5)</f>
        <v>13</v>
      </c>
      <c r="P5" s="31">
        <f>H5+O5</f>
        <v>77</v>
      </c>
    </row>
    <row r="6" spans="1:16" ht="19.95" customHeight="1" x14ac:dyDescent="0.2">
      <c r="A6" s="32" t="s">
        <v>45</v>
      </c>
      <c r="B6" s="33">
        <v>64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f>SUM(B6:G6)</f>
        <v>64</v>
      </c>
      <c r="I6" s="33">
        <v>19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f>SUM(I6:N6)</f>
        <v>19</v>
      </c>
      <c r="P6" s="33">
        <f>H6+O6</f>
        <v>83</v>
      </c>
    </row>
    <row r="7" spans="1:16" ht="19.95" customHeight="1" x14ac:dyDescent="0.2">
      <c r="A7" s="32" t="s">
        <v>46</v>
      </c>
      <c r="B7" s="33">
        <v>68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f t="shared" ref="H7:H12" si="0">SUM(B7:G7)</f>
        <v>68</v>
      </c>
      <c r="I7" s="33">
        <v>22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f t="shared" ref="O7:O12" si="1">SUM(I7:N7)</f>
        <v>22</v>
      </c>
      <c r="P7" s="33">
        <f t="shared" ref="P7:P12" si="2">H7+O7</f>
        <v>90</v>
      </c>
    </row>
    <row r="8" spans="1:16" ht="19.95" customHeight="1" x14ac:dyDescent="0.2">
      <c r="A8" s="32" t="s">
        <v>47</v>
      </c>
      <c r="B8" s="33">
        <v>71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f t="shared" si="0"/>
        <v>71</v>
      </c>
      <c r="I8" s="33">
        <v>18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f t="shared" si="1"/>
        <v>18</v>
      </c>
      <c r="P8" s="33">
        <f t="shared" si="2"/>
        <v>89</v>
      </c>
    </row>
    <row r="9" spans="1:16" ht="19.95" customHeight="1" x14ac:dyDescent="0.2">
      <c r="A9" s="32" t="s">
        <v>48</v>
      </c>
      <c r="B9" s="33">
        <v>84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f t="shared" si="0"/>
        <v>84</v>
      </c>
      <c r="I9" s="33">
        <v>14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f t="shared" si="1"/>
        <v>14</v>
      </c>
      <c r="P9" s="33">
        <f t="shared" si="2"/>
        <v>98</v>
      </c>
    </row>
    <row r="10" spans="1:16" ht="19.95" customHeight="1" x14ac:dyDescent="0.2">
      <c r="A10" s="32" t="s">
        <v>49</v>
      </c>
      <c r="B10" s="33">
        <v>88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f t="shared" si="0"/>
        <v>88</v>
      </c>
      <c r="I10" s="33">
        <v>15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f t="shared" si="1"/>
        <v>15</v>
      </c>
      <c r="P10" s="33">
        <f t="shared" si="2"/>
        <v>103</v>
      </c>
    </row>
    <row r="11" spans="1:16" ht="19.95" customHeight="1" x14ac:dyDescent="0.2">
      <c r="A11" s="32" t="s">
        <v>50</v>
      </c>
      <c r="B11" s="33">
        <v>82</v>
      </c>
      <c r="C11" s="33">
        <v>2</v>
      </c>
      <c r="D11" s="33">
        <v>1</v>
      </c>
      <c r="E11" s="33">
        <v>0</v>
      </c>
      <c r="F11" s="33">
        <v>0</v>
      </c>
      <c r="G11" s="33">
        <v>0</v>
      </c>
      <c r="H11" s="33">
        <f t="shared" si="0"/>
        <v>85</v>
      </c>
      <c r="I11" s="33">
        <v>34</v>
      </c>
      <c r="J11" s="33">
        <v>0</v>
      </c>
      <c r="K11" s="33">
        <v>1</v>
      </c>
      <c r="L11" s="33">
        <v>0</v>
      </c>
      <c r="M11" s="33">
        <v>0</v>
      </c>
      <c r="N11" s="33">
        <v>0</v>
      </c>
      <c r="O11" s="33">
        <f t="shared" si="1"/>
        <v>35</v>
      </c>
      <c r="P11" s="33">
        <f t="shared" si="2"/>
        <v>120</v>
      </c>
    </row>
    <row r="12" spans="1:16" ht="19.95" customHeight="1" x14ac:dyDescent="0.2">
      <c r="A12" s="34" t="s">
        <v>51</v>
      </c>
      <c r="B12" s="35">
        <v>85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f t="shared" si="0"/>
        <v>85</v>
      </c>
      <c r="I12" s="35">
        <v>13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f t="shared" si="1"/>
        <v>13</v>
      </c>
      <c r="P12" s="35">
        <f t="shared" si="2"/>
        <v>98</v>
      </c>
    </row>
    <row r="13" spans="1:16" ht="19.95" customHeight="1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3" t="s">
        <v>64</v>
      </c>
    </row>
    <row r="14" spans="1:16" ht="14.4" customHeight="1" x14ac:dyDescent="0.2">
      <c r="A14" s="60" t="s">
        <v>72</v>
      </c>
      <c r="B14" s="60" t="s">
        <v>40</v>
      </c>
      <c r="C14" s="60"/>
      <c r="D14" s="60"/>
      <c r="E14" s="60"/>
      <c r="F14" s="60"/>
      <c r="G14" s="60"/>
      <c r="H14" s="60"/>
      <c r="I14" s="60" t="s">
        <v>41</v>
      </c>
      <c r="J14" s="60"/>
      <c r="K14" s="60"/>
      <c r="L14" s="60"/>
      <c r="M14" s="60"/>
      <c r="N14" s="60"/>
      <c r="O14" s="60"/>
      <c r="P14" s="61" t="s">
        <v>53</v>
      </c>
    </row>
    <row r="15" spans="1:16" s="26" customFormat="1" ht="28.2" customHeight="1" x14ac:dyDescent="0.2">
      <c r="A15" s="60"/>
      <c r="B15" s="27" t="s">
        <v>54</v>
      </c>
      <c r="C15" s="27" t="s">
        <v>55</v>
      </c>
      <c r="D15" s="28" t="s">
        <v>42</v>
      </c>
      <c r="E15" s="27" t="s">
        <v>56</v>
      </c>
      <c r="F15" s="27" t="s">
        <v>57</v>
      </c>
      <c r="G15" s="27" t="s">
        <v>58</v>
      </c>
      <c r="H15" s="28" t="s">
        <v>43</v>
      </c>
      <c r="I15" s="27" t="s">
        <v>54</v>
      </c>
      <c r="J15" s="27" t="s">
        <v>55</v>
      </c>
      <c r="K15" s="28" t="s">
        <v>42</v>
      </c>
      <c r="L15" s="27" t="s">
        <v>56</v>
      </c>
      <c r="M15" s="27" t="s">
        <v>57</v>
      </c>
      <c r="N15" s="27" t="s">
        <v>58</v>
      </c>
      <c r="O15" s="28" t="s">
        <v>43</v>
      </c>
      <c r="P15" s="60"/>
    </row>
    <row r="16" spans="1:16" s="26" customFormat="1" ht="25.2" customHeight="1" x14ac:dyDescent="0.2">
      <c r="A16" s="51" t="s">
        <v>71</v>
      </c>
      <c r="B16" s="52">
        <v>22</v>
      </c>
      <c r="C16" s="52">
        <v>0</v>
      </c>
      <c r="D16" s="53">
        <v>1</v>
      </c>
      <c r="E16" s="52">
        <v>0</v>
      </c>
      <c r="F16" s="52">
        <v>0</v>
      </c>
      <c r="G16" s="52">
        <v>0</v>
      </c>
      <c r="H16" s="53">
        <v>23</v>
      </c>
      <c r="I16" s="52">
        <v>6</v>
      </c>
      <c r="J16" s="52">
        <v>0</v>
      </c>
      <c r="K16" s="53">
        <v>0</v>
      </c>
      <c r="L16" s="52">
        <v>0</v>
      </c>
      <c r="M16" s="52">
        <v>0</v>
      </c>
      <c r="N16" s="52">
        <v>0</v>
      </c>
      <c r="O16" s="53">
        <v>6</v>
      </c>
      <c r="P16" s="54">
        <v>29</v>
      </c>
    </row>
    <row r="17" spans="1:16" ht="19.95" customHeight="1" x14ac:dyDescent="0.2">
      <c r="A17" s="32" t="s">
        <v>65</v>
      </c>
      <c r="B17" s="33">
        <v>63</v>
      </c>
      <c r="C17" s="33">
        <v>0</v>
      </c>
      <c r="D17" s="33">
        <v>1</v>
      </c>
      <c r="E17" s="33">
        <v>0</v>
      </c>
      <c r="F17" s="33">
        <v>0</v>
      </c>
      <c r="G17" s="33">
        <v>0</v>
      </c>
      <c r="H17" s="33">
        <v>64</v>
      </c>
      <c r="I17" s="33">
        <v>15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15</v>
      </c>
      <c r="P17" s="33">
        <v>79</v>
      </c>
    </row>
    <row r="18" spans="1:16" ht="19.95" customHeight="1" x14ac:dyDescent="0.2">
      <c r="A18" s="32" t="s">
        <v>66</v>
      </c>
      <c r="B18" s="33">
        <v>75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75</v>
      </c>
      <c r="I18" s="33">
        <v>11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11</v>
      </c>
      <c r="P18" s="33">
        <v>86</v>
      </c>
    </row>
    <row r="19" spans="1:16" ht="19.95" customHeight="1" x14ac:dyDescent="0.2">
      <c r="A19" s="32" t="s">
        <v>67</v>
      </c>
      <c r="B19" s="33">
        <v>92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92</v>
      </c>
      <c r="I19" s="33">
        <v>11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11</v>
      </c>
      <c r="P19" s="33">
        <v>103</v>
      </c>
    </row>
    <row r="20" spans="1:16" ht="19.95" customHeight="1" x14ac:dyDescent="0.2">
      <c r="A20" s="32" t="s">
        <v>68</v>
      </c>
      <c r="B20" s="33">
        <v>89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89</v>
      </c>
      <c r="I20" s="33">
        <v>24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24</v>
      </c>
      <c r="P20" s="33">
        <v>113</v>
      </c>
    </row>
    <row r="21" spans="1:16" ht="19.95" customHeight="1" x14ac:dyDescent="0.2">
      <c r="A21" s="32" t="s">
        <v>69</v>
      </c>
      <c r="B21" s="33">
        <v>78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78</v>
      </c>
      <c r="I21" s="33">
        <v>10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10</v>
      </c>
      <c r="P21" s="33">
        <v>88</v>
      </c>
    </row>
    <row r="22" spans="1:16" ht="19.95" customHeight="1" x14ac:dyDescent="0.2">
      <c r="A22" s="34" t="s">
        <v>70</v>
      </c>
      <c r="B22" s="35">
        <v>82</v>
      </c>
      <c r="C22" s="35">
        <v>1</v>
      </c>
      <c r="D22" s="35">
        <v>0</v>
      </c>
      <c r="E22" s="35">
        <v>0</v>
      </c>
      <c r="F22" s="35">
        <v>0</v>
      </c>
      <c r="G22" s="35">
        <v>0</v>
      </c>
      <c r="H22" s="35">
        <v>83</v>
      </c>
      <c r="I22" s="35">
        <v>5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5</v>
      </c>
      <c r="P22" s="35">
        <v>88</v>
      </c>
    </row>
    <row r="23" spans="1:16" ht="19.8" customHeight="1" x14ac:dyDescent="0.2">
      <c r="P23" s="55" t="s">
        <v>52</v>
      </c>
    </row>
    <row r="24" spans="1:16" x14ac:dyDescent="0.2">
      <c r="A24" s="2" t="s">
        <v>92</v>
      </c>
    </row>
  </sheetData>
  <mergeCells count="9">
    <mergeCell ref="A14:A15"/>
    <mergeCell ref="B14:H14"/>
    <mergeCell ref="I14:O14"/>
    <mergeCell ref="P14:P15"/>
    <mergeCell ref="A1:P1"/>
    <mergeCell ref="A3:A4"/>
    <mergeCell ref="B3:H3"/>
    <mergeCell ref="I3:O3"/>
    <mergeCell ref="P3:P4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FD33-4804-4B79-AF9D-831C004B4365}">
  <dimension ref="A1:J38"/>
  <sheetViews>
    <sheetView view="pageBreakPreview" topLeftCell="A9" zoomScaleNormal="75" zoomScaleSheetLayoutView="100" workbookViewId="0">
      <selection activeCell="A38" sqref="A38"/>
    </sheetView>
  </sheetViews>
  <sheetFormatPr defaultColWidth="9" defaultRowHeight="13.2" x14ac:dyDescent="0.2"/>
  <cols>
    <col min="1" max="1" width="14.21875" style="36" customWidth="1"/>
    <col min="2" max="2" width="8.109375" style="36" customWidth="1"/>
    <col min="3" max="8" width="6.77734375" style="36" customWidth="1"/>
    <col min="9" max="10" width="8.109375" style="36" customWidth="1"/>
    <col min="11" max="16384" width="9" style="36"/>
  </cols>
  <sheetData>
    <row r="1" spans="1:10" ht="27.6" customHeight="1" x14ac:dyDescent="0.2">
      <c r="A1" s="64" t="s">
        <v>73</v>
      </c>
      <c r="B1" s="64"/>
      <c r="C1" s="64"/>
      <c r="D1" s="64"/>
      <c r="E1" s="64"/>
      <c r="F1" s="64"/>
      <c r="G1" s="65"/>
      <c r="H1" s="65"/>
      <c r="I1" s="65"/>
      <c r="J1" s="65"/>
    </row>
    <row r="2" spans="1:10" ht="18" customHeight="1" x14ac:dyDescent="0.2">
      <c r="J2" s="46" t="s">
        <v>38</v>
      </c>
    </row>
    <row r="3" spans="1:10" ht="33.6" customHeight="1" x14ac:dyDescent="0.2">
      <c r="A3" s="37" t="s">
        <v>3</v>
      </c>
      <c r="B3" s="37" t="s">
        <v>74</v>
      </c>
      <c r="C3" s="37" t="s">
        <v>75</v>
      </c>
      <c r="D3" s="37" t="s">
        <v>76</v>
      </c>
      <c r="E3" s="37" t="s">
        <v>77</v>
      </c>
      <c r="F3" s="37" t="s">
        <v>78</v>
      </c>
      <c r="G3" s="37" t="s">
        <v>79</v>
      </c>
      <c r="H3" s="37" t="s">
        <v>80</v>
      </c>
      <c r="I3" s="37" t="s">
        <v>81</v>
      </c>
      <c r="J3" s="42" t="s">
        <v>82</v>
      </c>
    </row>
    <row r="4" spans="1:10" ht="20.100000000000001" customHeight="1" x14ac:dyDescent="0.2">
      <c r="A4" s="63" t="s">
        <v>44</v>
      </c>
      <c r="B4" s="38" t="s">
        <v>84</v>
      </c>
      <c r="C4" s="39">
        <v>11</v>
      </c>
      <c r="D4" s="39">
        <v>28</v>
      </c>
      <c r="E4" s="39">
        <v>6</v>
      </c>
      <c r="F4" s="39">
        <v>18</v>
      </c>
      <c r="G4" s="39">
        <v>0</v>
      </c>
      <c r="H4" s="39">
        <v>21</v>
      </c>
      <c r="I4" s="39">
        <f>SUM(C4:H4)</f>
        <v>84</v>
      </c>
      <c r="J4" s="63">
        <v>20</v>
      </c>
    </row>
    <row r="5" spans="1:10" ht="20.100000000000001" customHeight="1" x14ac:dyDescent="0.2">
      <c r="A5" s="63"/>
      <c r="B5" s="40" t="s">
        <v>86</v>
      </c>
      <c r="C5" s="41">
        <v>1</v>
      </c>
      <c r="D5" s="41">
        <v>6</v>
      </c>
      <c r="E5" s="41">
        <v>6</v>
      </c>
      <c r="F5" s="41">
        <v>1</v>
      </c>
      <c r="G5" s="41">
        <v>0</v>
      </c>
      <c r="H5" s="41">
        <v>18</v>
      </c>
      <c r="I5" s="41">
        <f>SUM(C5:H5)</f>
        <v>32</v>
      </c>
      <c r="J5" s="63"/>
    </row>
    <row r="6" spans="1:10" ht="20.100000000000001" customHeight="1" x14ac:dyDescent="0.2">
      <c r="A6" s="63" t="s">
        <v>45</v>
      </c>
      <c r="B6" s="38" t="s">
        <v>84</v>
      </c>
      <c r="C6" s="39">
        <v>8</v>
      </c>
      <c r="D6" s="39">
        <v>26</v>
      </c>
      <c r="E6" s="39">
        <v>6</v>
      </c>
      <c r="F6" s="39">
        <v>24</v>
      </c>
      <c r="G6" s="39">
        <v>0</v>
      </c>
      <c r="H6" s="39">
        <v>23</v>
      </c>
      <c r="I6" s="39">
        <f>SUM(C6:H6)</f>
        <v>87</v>
      </c>
      <c r="J6" s="63">
        <v>20</v>
      </c>
    </row>
    <row r="7" spans="1:10" ht="20.100000000000001" customHeight="1" x14ac:dyDescent="0.2">
      <c r="A7" s="63"/>
      <c r="B7" s="40" t="s">
        <v>86</v>
      </c>
      <c r="C7" s="41">
        <v>3</v>
      </c>
      <c r="D7" s="41">
        <v>5</v>
      </c>
      <c r="E7" s="41">
        <v>6</v>
      </c>
      <c r="F7" s="41">
        <v>2</v>
      </c>
      <c r="G7" s="41">
        <v>0</v>
      </c>
      <c r="H7" s="41">
        <v>2</v>
      </c>
      <c r="I7" s="41">
        <f>SUM(C7:H7)</f>
        <v>18</v>
      </c>
      <c r="J7" s="63"/>
    </row>
    <row r="8" spans="1:10" ht="20.100000000000001" customHeight="1" x14ac:dyDescent="0.2">
      <c r="A8" s="63" t="s">
        <v>46</v>
      </c>
      <c r="B8" s="38" t="s">
        <v>84</v>
      </c>
      <c r="C8" s="39">
        <v>22</v>
      </c>
      <c r="D8" s="39">
        <v>23</v>
      </c>
      <c r="E8" s="39">
        <v>5</v>
      </c>
      <c r="F8" s="39">
        <v>32</v>
      </c>
      <c r="G8" s="39">
        <v>0</v>
      </c>
      <c r="H8" s="39">
        <v>28</v>
      </c>
      <c r="I8" s="39">
        <f t="shared" ref="I8:I19" si="0">SUM(C8:H8)</f>
        <v>110</v>
      </c>
      <c r="J8" s="63">
        <v>22</v>
      </c>
    </row>
    <row r="9" spans="1:10" ht="20.100000000000001" customHeight="1" x14ac:dyDescent="0.2">
      <c r="A9" s="63"/>
      <c r="B9" s="40" t="s">
        <v>86</v>
      </c>
      <c r="C9" s="41">
        <v>1</v>
      </c>
      <c r="D9" s="41">
        <v>5</v>
      </c>
      <c r="E9" s="41">
        <v>5</v>
      </c>
      <c r="F9" s="41">
        <v>0</v>
      </c>
      <c r="G9" s="41">
        <v>0</v>
      </c>
      <c r="H9" s="41">
        <v>9</v>
      </c>
      <c r="I9" s="41">
        <f t="shared" si="0"/>
        <v>20</v>
      </c>
      <c r="J9" s="63"/>
    </row>
    <row r="10" spans="1:10" ht="20.100000000000001" customHeight="1" x14ac:dyDescent="0.2">
      <c r="A10" s="63" t="s">
        <v>47</v>
      </c>
      <c r="B10" s="38" t="s">
        <v>84</v>
      </c>
      <c r="C10" s="39">
        <v>15</v>
      </c>
      <c r="D10" s="39">
        <v>24</v>
      </c>
      <c r="E10" s="39">
        <v>5</v>
      </c>
      <c r="F10" s="39">
        <v>37</v>
      </c>
      <c r="G10" s="39">
        <v>0</v>
      </c>
      <c r="H10" s="39">
        <v>22</v>
      </c>
      <c r="I10" s="39">
        <f t="shared" si="0"/>
        <v>103</v>
      </c>
      <c r="J10" s="63">
        <v>27</v>
      </c>
    </row>
    <row r="11" spans="1:10" ht="20.100000000000001" customHeight="1" x14ac:dyDescent="0.2">
      <c r="A11" s="63"/>
      <c r="B11" s="40" t="s">
        <v>86</v>
      </c>
      <c r="C11" s="41">
        <v>1</v>
      </c>
      <c r="D11" s="41">
        <v>5</v>
      </c>
      <c r="E11" s="41">
        <v>5</v>
      </c>
      <c r="F11" s="41">
        <v>1</v>
      </c>
      <c r="G11" s="41">
        <v>0</v>
      </c>
      <c r="H11" s="41">
        <v>7</v>
      </c>
      <c r="I11" s="41">
        <f t="shared" si="0"/>
        <v>19</v>
      </c>
      <c r="J11" s="63"/>
    </row>
    <row r="12" spans="1:10" ht="20.100000000000001" customHeight="1" x14ac:dyDescent="0.2">
      <c r="A12" s="63" t="s">
        <v>48</v>
      </c>
      <c r="B12" s="38" t="s">
        <v>84</v>
      </c>
      <c r="C12" s="39">
        <v>35</v>
      </c>
      <c r="D12" s="39">
        <v>24</v>
      </c>
      <c r="E12" s="39">
        <v>5</v>
      </c>
      <c r="F12" s="39">
        <v>31</v>
      </c>
      <c r="G12" s="39">
        <v>0</v>
      </c>
      <c r="H12" s="39">
        <v>27</v>
      </c>
      <c r="I12" s="39">
        <f t="shared" si="0"/>
        <v>122</v>
      </c>
      <c r="J12" s="63">
        <v>22</v>
      </c>
    </row>
    <row r="13" spans="1:10" ht="20.100000000000001" customHeight="1" x14ac:dyDescent="0.2">
      <c r="A13" s="63"/>
      <c r="B13" s="40" t="s">
        <v>86</v>
      </c>
      <c r="C13" s="41">
        <v>7</v>
      </c>
      <c r="D13" s="41">
        <v>5</v>
      </c>
      <c r="E13" s="41">
        <v>5</v>
      </c>
      <c r="F13" s="41">
        <v>1</v>
      </c>
      <c r="G13" s="41">
        <v>0</v>
      </c>
      <c r="H13" s="41">
        <v>4</v>
      </c>
      <c r="I13" s="41">
        <f t="shared" si="0"/>
        <v>22</v>
      </c>
      <c r="J13" s="63"/>
    </row>
    <row r="14" spans="1:10" ht="20.100000000000001" customHeight="1" x14ac:dyDescent="0.2">
      <c r="A14" s="63" t="s">
        <v>49</v>
      </c>
      <c r="B14" s="38" t="s">
        <v>84</v>
      </c>
      <c r="C14" s="39">
        <v>28</v>
      </c>
      <c r="D14" s="39">
        <v>20</v>
      </c>
      <c r="E14" s="39">
        <v>5</v>
      </c>
      <c r="F14" s="39">
        <v>35</v>
      </c>
      <c r="G14" s="39">
        <v>0</v>
      </c>
      <c r="H14" s="39">
        <v>23</v>
      </c>
      <c r="I14" s="39">
        <f t="shared" si="0"/>
        <v>111</v>
      </c>
      <c r="J14" s="63">
        <v>21</v>
      </c>
    </row>
    <row r="15" spans="1:10" ht="20.100000000000001" customHeight="1" x14ac:dyDescent="0.2">
      <c r="A15" s="63"/>
      <c r="B15" s="40" t="s">
        <v>86</v>
      </c>
      <c r="C15" s="41">
        <v>12</v>
      </c>
      <c r="D15" s="41">
        <v>5</v>
      </c>
      <c r="E15" s="41">
        <v>5</v>
      </c>
      <c r="F15" s="41">
        <v>5</v>
      </c>
      <c r="G15" s="41">
        <v>0</v>
      </c>
      <c r="H15" s="41">
        <v>6</v>
      </c>
      <c r="I15" s="41">
        <f t="shared" si="0"/>
        <v>33</v>
      </c>
      <c r="J15" s="63"/>
    </row>
    <row r="16" spans="1:10" ht="20.100000000000001" customHeight="1" x14ac:dyDescent="0.2">
      <c r="A16" s="63" t="s">
        <v>50</v>
      </c>
      <c r="B16" s="38" t="s">
        <v>84</v>
      </c>
      <c r="C16" s="39">
        <v>15</v>
      </c>
      <c r="D16" s="39">
        <v>28</v>
      </c>
      <c r="E16" s="39">
        <v>5</v>
      </c>
      <c r="F16" s="39">
        <v>59</v>
      </c>
      <c r="G16" s="39">
        <v>0</v>
      </c>
      <c r="H16" s="39">
        <v>30</v>
      </c>
      <c r="I16" s="39">
        <f t="shared" si="0"/>
        <v>137</v>
      </c>
      <c r="J16" s="63">
        <v>19</v>
      </c>
    </row>
    <row r="17" spans="1:10" ht="20.100000000000001" customHeight="1" x14ac:dyDescent="0.2">
      <c r="A17" s="63"/>
      <c r="B17" s="40" t="s">
        <v>86</v>
      </c>
      <c r="C17" s="41">
        <v>2</v>
      </c>
      <c r="D17" s="41">
        <v>5</v>
      </c>
      <c r="E17" s="41">
        <v>5</v>
      </c>
      <c r="F17" s="41">
        <v>1</v>
      </c>
      <c r="G17" s="41">
        <v>0</v>
      </c>
      <c r="H17" s="41">
        <v>13</v>
      </c>
      <c r="I17" s="41">
        <f t="shared" si="0"/>
        <v>26</v>
      </c>
      <c r="J17" s="63"/>
    </row>
    <row r="18" spans="1:10" ht="20.100000000000001" customHeight="1" x14ac:dyDescent="0.2">
      <c r="A18" s="63" t="s">
        <v>51</v>
      </c>
      <c r="B18" s="38" t="s">
        <v>84</v>
      </c>
      <c r="C18" s="39">
        <v>11</v>
      </c>
      <c r="D18" s="39">
        <v>31</v>
      </c>
      <c r="E18" s="39">
        <v>5</v>
      </c>
      <c r="F18" s="39">
        <v>45</v>
      </c>
      <c r="G18" s="39">
        <v>0</v>
      </c>
      <c r="H18" s="39">
        <v>19</v>
      </c>
      <c r="I18" s="39">
        <f t="shared" si="0"/>
        <v>111</v>
      </c>
      <c r="J18" s="63">
        <v>16</v>
      </c>
    </row>
    <row r="19" spans="1:10" ht="20.100000000000001" customHeight="1" x14ac:dyDescent="0.2">
      <c r="A19" s="63"/>
      <c r="B19" s="40" t="s">
        <v>86</v>
      </c>
      <c r="C19" s="41">
        <v>2</v>
      </c>
      <c r="D19" s="41">
        <v>5</v>
      </c>
      <c r="E19" s="41">
        <v>5</v>
      </c>
      <c r="F19" s="41">
        <v>1</v>
      </c>
      <c r="G19" s="41">
        <v>0</v>
      </c>
      <c r="H19" s="41">
        <v>4</v>
      </c>
      <c r="I19" s="41">
        <f t="shared" si="0"/>
        <v>17</v>
      </c>
      <c r="J19" s="63"/>
    </row>
    <row r="20" spans="1:10" ht="20.100000000000001" customHeight="1" x14ac:dyDescent="0.2">
      <c r="A20" s="43"/>
      <c r="B20" s="44"/>
      <c r="C20" s="45"/>
      <c r="D20" s="45"/>
      <c r="E20" s="45"/>
      <c r="F20" s="45"/>
      <c r="G20" s="45"/>
      <c r="H20" s="45"/>
      <c r="I20" s="45"/>
      <c r="J20" s="3" t="s">
        <v>64</v>
      </c>
    </row>
    <row r="21" spans="1:10" ht="33" customHeight="1" x14ac:dyDescent="0.2">
      <c r="A21" s="37" t="s">
        <v>91</v>
      </c>
      <c r="B21" s="37" t="s">
        <v>74</v>
      </c>
      <c r="C21" s="37" t="s">
        <v>75</v>
      </c>
      <c r="D21" s="37" t="s">
        <v>76</v>
      </c>
      <c r="E21" s="37" t="s">
        <v>77</v>
      </c>
      <c r="F21" s="37" t="s">
        <v>78</v>
      </c>
      <c r="G21" s="37" t="s">
        <v>79</v>
      </c>
      <c r="H21" s="37" t="s">
        <v>80</v>
      </c>
      <c r="I21" s="37" t="s">
        <v>81</v>
      </c>
      <c r="J21" s="42" t="s">
        <v>82</v>
      </c>
    </row>
    <row r="22" spans="1:10" ht="19.5" customHeight="1" x14ac:dyDescent="0.2">
      <c r="A22" s="66" t="s">
        <v>88</v>
      </c>
      <c r="B22" s="47" t="s">
        <v>83</v>
      </c>
      <c r="C22" s="48">
        <v>4</v>
      </c>
      <c r="D22" s="48">
        <v>11</v>
      </c>
      <c r="E22" s="48">
        <v>0</v>
      </c>
      <c r="F22" s="48">
        <v>14</v>
      </c>
      <c r="G22" s="48">
        <v>0</v>
      </c>
      <c r="H22" s="48">
        <v>2</v>
      </c>
      <c r="I22" s="48">
        <v>31</v>
      </c>
      <c r="J22" s="67">
        <v>8</v>
      </c>
    </row>
    <row r="23" spans="1:10" ht="19.5" customHeight="1" x14ac:dyDescent="0.2">
      <c r="A23" s="67"/>
      <c r="B23" s="49" t="s">
        <v>85</v>
      </c>
      <c r="C23" s="50">
        <v>2</v>
      </c>
      <c r="D23" s="50">
        <v>4</v>
      </c>
      <c r="E23" s="50">
        <v>0</v>
      </c>
      <c r="F23" s="50">
        <v>0</v>
      </c>
      <c r="G23" s="50">
        <v>0</v>
      </c>
      <c r="H23" s="50">
        <v>0</v>
      </c>
      <c r="I23" s="50">
        <v>6</v>
      </c>
      <c r="J23" s="67"/>
    </row>
    <row r="24" spans="1:10" ht="19.5" customHeight="1" x14ac:dyDescent="0.2">
      <c r="A24" s="63" t="s">
        <v>59</v>
      </c>
      <c r="B24" s="38" t="s">
        <v>83</v>
      </c>
      <c r="C24" s="39">
        <v>17</v>
      </c>
      <c r="D24" s="39">
        <v>26</v>
      </c>
      <c r="E24" s="39">
        <v>5</v>
      </c>
      <c r="F24" s="39">
        <v>31</v>
      </c>
      <c r="G24" s="39">
        <v>0</v>
      </c>
      <c r="H24" s="39">
        <v>12</v>
      </c>
      <c r="I24" s="39">
        <v>91</v>
      </c>
      <c r="J24" s="63">
        <v>19</v>
      </c>
    </row>
    <row r="25" spans="1:10" ht="20.100000000000001" customHeight="1" x14ac:dyDescent="0.2">
      <c r="A25" s="63"/>
      <c r="B25" s="40" t="s">
        <v>85</v>
      </c>
      <c r="C25" s="41">
        <v>3</v>
      </c>
      <c r="D25" s="41">
        <v>4</v>
      </c>
      <c r="E25" s="41">
        <v>4</v>
      </c>
      <c r="F25" s="41">
        <v>1</v>
      </c>
      <c r="G25" s="41">
        <v>0</v>
      </c>
      <c r="H25" s="41">
        <v>1</v>
      </c>
      <c r="I25" s="41">
        <v>13</v>
      </c>
      <c r="J25" s="63"/>
    </row>
    <row r="26" spans="1:10" ht="20.100000000000001" customHeight="1" x14ac:dyDescent="0.2">
      <c r="A26" s="63" t="s">
        <v>87</v>
      </c>
      <c r="B26" s="38" t="s">
        <v>83</v>
      </c>
      <c r="C26" s="39">
        <v>21</v>
      </c>
      <c r="D26" s="39">
        <v>26</v>
      </c>
      <c r="E26" s="39">
        <v>5</v>
      </c>
      <c r="F26" s="39">
        <v>34</v>
      </c>
      <c r="G26" s="39">
        <v>0</v>
      </c>
      <c r="H26" s="39">
        <v>28</v>
      </c>
      <c r="I26" s="39">
        <v>114</v>
      </c>
      <c r="J26" s="63">
        <v>30</v>
      </c>
    </row>
    <row r="27" spans="1:10" ht="20.100000000000001" customHeight="1" x14ac:dyDescent="0.2">
      <c r="A27" s="63"/>
      <c r="B27" s="40" t="s">
        <v>85</v>
      </c>
      <c r="C27" s="41">
        <v>3</v>
      </c>
      <c r="D27" s="41">
        <v>4</v>
      </c>
      <c r="E27" s="41">
        <v>4</v>
      </c>
      <c r="F27" s="41">
        <v>3</v>
      </c>
      <c r="G27" s="41">
        <v>0</v>
      </c>
      <c r="H27" s="41">
        <v>4</v>
      </c>
      <c r="I27" s="41">
        <v>18</v>
      </c>
      <c r="J27" s="63"/>
    </row>
    <row r="28" spans="1:10" ht="20.100000000000001" customHeight="1" x14ac:dyDescent="0.2">
      <c r="A28" s="63" t="s">
        <v>60</v>
      </c>
      <c r="B28" s="38" t="s">
        <v>83</v>
      </c>
      <c r="C28" s="39">
        <v>19</v>
      </c>
      <c r="D28" s="39">
        <v>23</v>
      </c>
      <c r="E28" s="39">
        <v>5</v>
      </c>
      <c r="F28" s="39">
        <v>56</v>
      </c>
      <c r="G28" s="39">
        <v>0</v>
      </c>
      <c r="H28" s="39">
        <v>15</v>
      </c>
      <c r="I28" s="39">
        <v>118</v>
      </c>
      <c r="J28" s="63">
        <v>31</v>
      </c>
    </row>
    <row r="29" spans="1:10" ht="20.100000000000001" customHeight="1" x14ac:dyDescent="0.2">
      <c r="A29" s="63"/>
      <c r="B29" s="40" t="s">
        <v>85</v>
      </c>
      <c r="C29" s="41">
        <v>1</v>
      </c>
      <c r="D29" s="41">
        <v>4</v>
      </c>
      <c r="E29" s="41">
        <v>4</v>
      </c>
      <c r="F29" s="41">
        <v>5</v>
      </c>
      <c r="G29" s="41">
        <v>0</v>
      </c>
      <c r="H29" s="41">
        <v>4</v>
      </c>
      <c r="I29" s="41">
        <v>18</v>
      </c>
      <c r="J29" s="63"/>
    </row>
    <row r="30" spans="1:10" ht="20.100000000000001" customHeight="1" x14ac:dyDescent="0.2">
      <c r="A30" s="63" t="s">
        <v>61</v>
      </c>
      <c r="B30" s="38" t="s">
        <v>83</v>
      </c>
      <c r="C30" s="39">
        <v>19</v>
      </c>
      <c r="D30" s="39">
        <v>30</v>
      </c>
      <c r="E30" s="39">
        <v>5</v>
      </c>
      <c r="F30" s="39">
        <v>59</v>
      </c>
      <c r="G30" s="39">
        <v>0</v>
      </c>
      <c r="H30" s="39">
        <v>22</v>
      </c>
      <c r="I30" s="39">
        <v>135</v>
      </c>
      <c r="J30" s="63">
        <v>19</v>
      </c>
    </row>
    <row r="31" spans="1:10" ht="20.100000000000001" customHeight="1" x14ac:dyDescent="0.2">
      <c r="A31" s="63"/>
      <c r="B31" s="40" t="s">
        <v>85</v>
      </c>
      <c r="C31" s="41">
        <v>0</v>
      </c>
      <c r="D31" s="41">
        <v>4</v>
      </c>
      <c r="E31" s="41">
        <v>4</v>
      </c>
      <c r="F31" s="41">
        <v>0</v>
      </c>
      <c r="G31" s="41">
        <v>0</v>
      </c>
      <c r="H31" s="41">
        <v>0</v>
      </c>
      <c r="I31" s="41">
        <v>8</v>
      </c>
      <c r="J31" s="63"/>
    </row>
    <row r="32" spans="1:10" ht="20.100000000000001" customHeight="1" x14ac:dyDescent="0.2">
      <c r="A32" s="63" t="s">
        <v>62</v>
      </c>
      <c r="B32" s="38" t="s">
        <v>83</v>
      </c>
      <c r="C32" s="39">
        <v>21</v>
      </c>
      <c r="D32" s="39">
        <v>29</v>
      </c>
      <c r="E32" s="39">
        <v>5</v>
      </c>
      <c r="F32" s="39">
        <v>33</v>
      </c>
      <c r="G32" s="39">
        <v>0</v>
      </c>
      <c r="H32" s="39">
        <v>28</v>
      </c>
      <c r="I32" s="39">
        <v>116</v>
      </c>
      <c r="J32" s="63">
        <v>22</v>
      </c>
    </row>
    <row r="33" spans="1:10" ht="20.100000000000001" customHeight="1" x14ac:dyDescent="0.2">
      <c r="A33" s="63"/>
      <c r="B33" s="40" t="s">
        <v>85</v>
      </c>
      <c r="C33" s="41">
        <v>4</v>
      </c>
      <c r="D33" s="41">
        <v>4</v>
      </c>
      <c r="E33" s="41">
        <v>4</v>
      </c>
      <c r="F33" s="41">
        <v>2</v>
      </c>
      <c r="G33" s="41">
        <v>0</v>
      </c>
      <c r="H33" s="41">
        <v>4</v>
      </c>
      <c r="I33" s="41">
        <v>18</v>
      </c>
      <c r="J33" s="63"/>
    </row>
    <row r="34" spans="1:10" ht="20.100000000000001" customHeight="1" x14ac:dyDescent="0.2">
      <c r="A34" s="63" t="s">
        <v>63</v>
      </c>
      <c r="B34" s="38" t="s">
        <v>83</v>
      </c>
      <c r="C34" s="39">
        <v>29</v>
      </c>
      <c r="D34" s="39">
        <v>30</v>
      </c>
      <c r="E34" s="39">
        <v>5</v>
      </c>
      <c r="F34" s="39">
        <v>24</v>
      </c>
      <c r="G34" s="39">
        <v>0</v>
      </c>
      <c r="H34" s="39">
        <v>16</v>
      </c>
      <c r="I34" s="39">
        <v>104</v>
      </c>
      <c r="J34" s="63">
        <v>32</v>
      </c>
    </row>
    <row r="35" spans="1:10" x14ac:dyDescent="0.2">
      <c r="A35" s="63"/>
      <c r="B35" s="40" t="s">
        <v>85</v>
      </c>
      <c r="C35" s="41">
        <v>1</v>
      </c>
      <c r="D35" s="41">
        <v>5</v>
      </c>
      <c r="E35" s="41">
        <v>4</v>
      </c>
      <c r="F35" s="41">
        <v>3</v>
      </c>
      <c r="G35" s="41">
        <v>0</v>
      </c>
      <c r="H35" s="41">
        <v>7</v>
      </c>
      <c r="I35" s="41">
        <v>20</v>
      </c>
      <c r="J35" s="63"/>
    </row>
    <row r="36" spans="1:10" ht="16.8" customHeight="1" x14ac:dyDescent="0.2">
      <c r="J36" s="56" t="s">
        <v>52</v>
      </c>
    </row>
    <row r="37" spans="1:10" ht="18.600000000000001" customHeight="1" x14ac:dyDescent="0.2">
      <c r="A37" s="57" t="s">
        <v>90</v>
      </c>
    </row>
    <row r="38" spans="1:10" x14ac:dyDescent="0.2">
      <c r="A38" s="36" t="s">
        <v>89</v>
      </c>
    </row>
  </sheetData>
  <mergeCells count="31">
    <mergeCell ref="A32:A33"/>
    <mergeCell ref="J32:J33"/>
    <mergeCell ref="A34:A35"/>
    <mergeCell ref="J34:J35"/>
    <mergeCell ref="A22:A23"/>
    <mergeCell ref="J22:J23"/>
    <mergeCell ref="A26:A27"/>
    <mergeCell ref="J26:J27"/>
    <mergeCell ref="A28:A29"/>
    <mergeCell ref="J28:J29"/>
    <mergeCell ref="A30:A31"/>
    <mergeCell ref="J30:J31"/>
    <mergeCell ref="A16:A17"/>
    <mergeCell ref="J16:J17"/>
    <mergeCell ref="A18:A19"/>
    <mergeCell ref="J18:J19"/>
    <mergeCell ref="A24:A25"/>
    <mergeCell ref="J24:J25"/>
    <mergeCell ref="A10:A11"/>
    <mergeCell ref="J10:J11"/>
    <mergeCell ref="A12:A13"/>
    <mergeCell ref="J12:J13"/>
    <mergeCell ref="A14:A15"/>
    <mergeCell ref="J14:J15"/>
    <mergeCell ref="A8:A9"/>
    <mergeCell ref="J8:J9"/>
    <mergeCell ref="A1:J1"/>
    <mergeCell ref="A4:A5"/>
    <mergeCell ref="J4:J5"/>
    <mergeCell ref="A6:A7"/>
    <mergeCell ref="J6:J7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12-1</vt:lpstr>
      <vt:lpstr>12-2</vt:lpstr>
      <vt:lpstr>12-3</vt:lpstr>
      <vt:lpstr>12-4</vt:lpstr>
      <vt:lpstr>'12-1'!Print_Area</vt:lpstr>
      <vt:lpstr>'12-2'!Print_Area</vt:lpstr>
      <vt:lpstr>'12-3'!Print_Area</vt:lpstr>
      <vt:lpstr>'12-4'!Print_Area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KNG0282</dc:creator>
  <cp:lastModifiedBy>KNG0282</cp:lastModifiedBy>
  <cp:lastPrinted>2026-03-31T05:08:20Z</cp:lastPrinted>
  <dcterms:created xsi:type="dcterms:W3CDTF">2024-10-10T04:17:16Z</dcterms:created>
  <dcterms:modified xsi:type="dcterms:W3CDTF">2026-03-31T05:10:40Z</dcterms:modified>
</cp:coreProperties>
</file>