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file\共有フォルダ\上下水道課\03　総務係\1.通知・報告関係\R7年度\2.沖縄県\1.市町村課\9.公営企業に係る経営比較分析表（令和６年度決算）の分析・公表について\"/>
    </mc:Choice>
  </mc:AlternateContent>
  <xr:revisionPtr revIDLastSave="0" documentId="13_ncr:1_{22CA1BE7-8D81-4332-A81B-6A0F23B4C6FD}" xr6:coauthVersionLast="47" xr6:coauthVersionMax="47" xr10:uidLastSave="{00000000-0000-0000-0000-000000000000}"/>
  <workbookProtection workbookAlgorithmName="SHA-512" workbookHashValue="a2G2653YFytRvg6vd6n97qHsPhqFvB4KlAT3M2I4IMJtJFFtT9QgTWaO4v0wwKdRy2slUfaecB5N114Ap2AX5g==" workbookSaltValue="kx97sbnDjK8/ZRvTW9TFLw==" workbookSpinCount="100000" lockStructure="1"/>
  <bookViews>
    <workbookView xWindow="-120" yWindow="-120" windowWidth="20730" windowHeight="1116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P10" i="4" s="1"/>
  <c r="O6" i="5"/>
  <c r="N6" i="5"/>
  <c r="B10" i="4" s="1"/>
  <c r="M6" i="5"/>
  <c r="L6" i="5"/>
  <c r="K6" i="5"/>
  <c r="P8" i="4" s="1"/>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F85" i="4"/>
  <c r="BB10" i="4"/>
  <c r="AT10" i="4"/>
  <c r="AL10" i="4"/>
  <c r="I10" i="4"/>
  <c r="BB8" i="4"/>
  <c r="AT8" i="4"/>
  <c r="AL8" i="4"/>
  <c r="AD8" i="4"/>
  <c r="W8"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<sst xmlns="http://schemas.openxmlformats.org/spreadsheetml/2006/main" count="228" uniqueCount="113">
  <si>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</si>
  <si>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</si>
  <si>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</si>
  <si>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</si>
  <si>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</si>
  <si>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</si>
  <si>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</si>
  <si>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</si>
  <si>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</si>
  <si>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</si>
  <si>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</si>
  <si>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</si>
  <si>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</si>
  <si>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</si>
  <si>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</si>
  <si>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</si>
  <si>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</si>
  <si>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</si>
  <si>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</si>
  <si>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</si>
  <si>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</si>
  <si>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</si>
  <si>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</si>
  <si>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</si>
  <si>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</si>
  <si>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</si>
  <si>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</si>
  <si>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</si>
  <si>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</si>
  <si>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</si>
  <si>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</si>
  <si>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</si>
  <si>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</si>
  <si>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</si>
  <si>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</si>
  <si>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</si>
  <si>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</si>
  <si>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</si>
  <si>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</si>
  <si>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</si>
  <si>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</si>
  <si>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</si>
  <si>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</si>
  <si>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</si>
  <si>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</si>
  <si>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</si>
  <si>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</si>
  <si>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</si>
  <si>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</si>
  <si>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</si>
  <si>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</si>
  <si>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</si>
  <si>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</si>
  <si>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</si>
  <si>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</si>
  <si>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</si>
  <si>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</si>
  <si>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</si>
  <si>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</si>
  <si>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</si>
  <si>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</si>
  <si>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</si>
  <si>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</si>
  <si>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</si>
  <si>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</si>
  <si>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</si>
  <si>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</si>
  <si>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</si>
  <si>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</si>
  <si>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</si>
  <si>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</si>
  <si>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</si>
  <si>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</si>
  <si>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</si>
  <si>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</si>
  <si>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</si>
  <si>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</si>
  <si>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</si>
  <si>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</si>
  <si>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</si>
  <si>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</si>
  <si>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</si>
  <si>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</si>
  <si>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</si>
  <si>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</si>
  <si>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</si>
  <si>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</si>
  <si>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</si>
  <si>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</si>
  <si>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</si>
  <si>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</si>
  <si>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</si>
  <si>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</si>
  <si>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沖縄県　北中城村</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</si>
  <si>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</si>
  <si>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</si>
  <si>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</si>
  <si>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</si>
  <si>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</si>
  <si>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</si>
  <si>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</si>
  <si>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</si>
  <si>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</si>
  <si>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</si>
  <si>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</si>
  <si>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</si>
  <si>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</si>
  <si>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</si>
  <si>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</si>
  <si>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</si>
  <si>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①経常収支比率は：100％を超えているが、昨年度に比べ低下しているため、料金改定や維持管理費等の費用削減に努める必要がある。
②累積欠損比率：営業収益に対する累積欠損金は経年発生していない。
③流動比率：短期的な債務に対する支払い能力は確保されている。
④企業債残高対給水収益比率：経年低い数値を示しているが、今後は管路更新等の増加が見込まれ企業債残高の増加が想定される。
⑤料金回収率：数値は100％以下となっている。給水収益で賄えるよう、料金改定に向け取り組む必要がある。
⑥給水原価：数値が全国平均を上回っているため、費用削減等経営改善の検討が必要である。
⑦施設利用率：経年高い数値を示しており、施設規模は適正に運営されている。
⑧有収率：類似団体平均値及び全国平均と比較して高い数値であることから、概ね安定した供給ができている。</t>
    <rPh sb="1" eb="5">
      <t>ケイジョウシュウシ</t>
    </rPh>
    <rPh sb="5" eb="7">
      <t>ヒリツ</t>
    </rPh>
    <rPh sb="14" eb="15">
      <t>コ</t>
    </rPh>
    <rPh sb="21" eb="24">
      <t>サクネンド</t>
    </rPh>
    <rPh sb="25" eb="26">
      <t>クラ</t>
    </rPh>
    <rPh sb="27" eb="29">
      <t>テイカ</t>
    </rPh>
    <rPh sb="36" eb="40">
      <t>リョウキンカイテイ</t>
    </rPh>
    <rPh sb="41" eb="47">
      <t>イジカンリヒトウ</t>
    </rPh>
    <rPh sb="48" eb="50">
      <t>ヒヨウ</t>
    </rPh>
    <rPh sb="50" eb="52">
      <t>サクゲン</t>
    </rPh>
    <rPh sb="53" eb="54">
      <t>ツト</t>
    </rPh>
    <rPh sb="56" eb="58">
      <t>ヒツヨウ</t>
    </rPh>
    <rPh sb="65" eb="71">
      <t>ルイセキケッソンヒリツ</t>
    </rPh>
    <rPh sb="72" eb="76">
      <t>エイギョウシュウエキ</t>
    </rPh>
    <rPh sb="77" eb="78">
      <t>タイ</t>
    </rPh>
    <rPh sb="80" eb="85">
      <t>ルイセキケッソンキン</t>
    </rPh>
    <rPh sb="86" eb="88">
      <t>ケイネン</t>
    </rPh>
    <rPh sb="88" eb="90">
      <t>ハッセイ</t>
    </rPh>
    <rPh sb="99" eb="103">
      <t>リュウドウヒリツ</t>
    </rPh>
    <rPh sb="104" eb="107">
      <t>タンキテキ</t>
    </rPh>
    <rPh sb="108" eb="110">
      <t>サイム</t>
    </rPh>
    <rPh sb="111" eb="112">
      <t>タイ</t>
    </rPh>
    <rPh sb="114" eb="116">
      <t>シハラ</t>
    </rPh>
    <rPh sb="117" eb="119">
      <t>ノウリョク</t>
    </rPh>
    <rPh sb="120" eb="122">
      <t>カクホ</t>
    </rPh>
    <rPh sb="131" eb="134">
      <t>キギョウサイ</t>
    </rPh>
    <rPh sb="134" eb="136">
      <t>ザンダカ</t>
    </rPh>
    <rPh sb="136" eb="137">
      <t>タイ</t>
    </rPh>
    <rPh sb="137" eb="139">
      <t>キュウスイ</t>
    </rPh>
    <rPh sb="139" eb="141">
      <t>シュウエキ</t>
    </rPh>
    <rPh sb="141" eb="143">
      <t>ヒリツ</t>
    </rPh>
    <rPh sb="144" eb="146">
      <t>ケイネン</t>
    </rPh>
    <rPh sb="146" eb="147">
      <t>ヒク</t>
    </rPh>
    <rPh sb="148" eb="150">
      <t>スウチ</t>
    </rPh>
    <rPh sb="151" eb="152">
      <t>シメ</t>
    </rPh>
    <rPh sb="158" eb="160">
      <t>コンゴ</t>
    </rPh>
    <rPh sb="161" eb="166">
      <t>カンロコウシントウ</t>
    </rPh>
    <rPh sb="167" eb="169">
      <t>ゾウカ</t>
    </rPh>
    <rPh sb="170" eb="172">
      <t>ミコ</t>
    </rPh>
    <rPh sb="174" eb="177">
      <t>キギョウサイ</t>
    </rPh>
    <rPh sb="177" eb="179">
      <t>ザンダカ</t>
    </rPh>
    <rPh sb="180" eb="182">
      <t>ゾウカ</t>
    </rPh>
    <rPh sb="183" eb="185">
      <t>ソウテイ</t>
    </rPh>
    <rPh sb="192" eb="194">
      <t>リョウキン</t>
    </rPh>
    <rPh sb="194" eb="197">
      <t>カイシュウリツ</t>
    </rPh>
    <rPh sb="198" eb="200">
      <t>スウチ</t>
    </rPh>
    <rPh sb="205" eb="207">
      <t>イカ</t>
    </rPh>
    <rPh sb="214" eb="218">
      <t>キュウスイシュウエキ</t>
    </rPh>
    <rPh sb="219" eb="220">
      <t>マカナ</t>
    </rPh>
    <rPh sb="225" eb="229">
      <t>リョウキンカイテイ</t>
    </rPh>
    <rPh sb="230" eb="231">
      <t>ム</t>
    </rPh>
    <rPh sb="232" eb="233">
      <t>ト</t>
    </rPh>
    <rPh sb="234" eb="235">
      <t>ク</t>
    </rPh>
    <rPh sb="236" eb="238">
      <t>ヒツヨウ</t>
    </rPh>
    <rPh sb="245" eb="249">
      <t>キュウスイゲンカ</t>
    </rPh>
    <rPh sb="250" eb="252">
      <t>スウチ</t>
    </rPh>
    <rPh sb="253" eb="255">
      <t>ゼンコク</t>
    </rPh>
    <rPh sb="255" eb="257">
      <t>ヘイキン</t>
    </rPh>
    <rPh sb="258" eb="260">
      <t>ウワマワ</t>
    </rPh>
    <rPh sb="267" eb="272">
      <t>ヒヨウサクゲントウ</t>
    </rPh>
    <rPh sb="272" eb="274">
      <t>ケイエイ</t>
    </rPh>
    <rPh sb="274" eb="276">
      <t>カイゼン</t>
    </rPh>
    <rPh sb="277" eb="279">
      <t>ケントウ</t>
    </rPh>
    <rPh sb="280" eb="282">
      <t>ヒツヨウ</t>
    </rPh>
    <rPh sb="289" eb="294">
      <t>シセツリヨウリツ</t>
    </rPh>
    <rPh sb="295" eb="297">
      <t>ケイネン</t>
    </rPh>
    <rPh sb="297" eb="298">
      <t>タカ</t>
    </rPh>
    <rPh sb="299" eb="301">
      <t>スウチ</t>
    </rPh>
    <rPh sb="302" eb="303">
      <t>シメ</t>
    </rPh>
    <rPh sb="308" eb="312">
      <t>シセツキボ</t>
    </rPh>
    <rPh sb="313" eb="315">
      <t>テキセイ</t>
    </rPh>
    <rPh sb="316" eb="318">
      <t>ウンエイ</t>
    </rPh>
    <rPh sb="327" eb="330">
      <t>ユウシュウリツ</t>
    </rPh>
    <rPh sb="331" eb="335">
      <t>ルイジダンタイ</t>
    </rPh>
    <rPh sb="335" eb="338">
      <t>ヘイキンチ</t>
    </rPh>
    <rPh sb="338" eb="339">
      <t>オヨ</t>
    </rPh>
    <rPh sb="340" eb="344">
      <t>ゼンコクヘイキン</t>
    </rPh>
    <rPh sb="345" eb="347">
      <t>ヒカク</t>
    </rPh>
    <rPh sb="349" eb="350">
      <t>タカ</t>
    </rPh>
    <rPh sb="351" eb="353">
      <t>スウチ</t>
    </rPh>
    <rPh sb="361" eb="362">
      <t>オオム</t>
    </rPh>
    <rPh sb="363" eb="365">
      <t>アンテイ</t>
    </rPh>
    <rPh sb="367" eb="369">
      <t>キョウキュウ</t>
    </rPh>
    <phoneticPr fontId="4"/>
  </si>
  <si>
    <t>①有形固定資産減価償却率：数値が年々増加しており、老朽化が進展している。
②管路経年化率：大幅に上昇した要因は法定耐用年数を経過した管路を一括計上したことによる。全国平均値及び類似団体と比較して上回っているため計画的かつ効率的な更新に取り組む必要がある。
③管路更新率：類似団体平均値及び全国平均値と比較し低い数値を示している。今後、更新が必要な管路を計画的に推進していく。</t>
    <rPh sb="1" eb="3">
      <t>ユウケイ</t>
    </rPh>
    <rPh sb="3" eb="5">
      <t>コテイ</t>
    </rPh>
    <rPh sb="5" eb="7">
      <t>シサン</t>
    </rPh>
    <rPh sb="7" eb="9">
      <t>ゲンカ</t>
    </rPh>
    <rPh sb="9" eb="12">
      <t>ショウキャクリツ</t>
    </rPh>
    <rPh sb="13" eb="15">
      <t>スウチ</t>
    </rPh>
    <rPh sb="16" eb="18">
      <t>ネンネン</t>
    </rPh>
    <rPh sb="18" eb="20">
      <t>ゾウカ</t>
    </rPh>
    <rPh sb="25" eb="28">
      <t>ロウキュウカ</t>
    </rPh>
    <rPh sb="29" eb="31">
      <t>シンテン</t>
    </rPh>
    <rPh sb="39" eb="44">
      <t>カンロケイネンカ</t>
    </rPh>
    <rPh sb="44" eb="45">
      <t>リツ</t>
    </rPh>
    <rPh sb="46" eb="48">
      <t>オオハバ</t>
    </rPh>
    <rPh sb="49" eb="51">
      <t>ジョウショウ</t>
    </rPh>
    <rPh sb="53" eb="55">
      <t>ヨウイン</t>
    </rPh>
    <rPh sb="56" eb="62">
      <t>ホウテイタイヨウネンスウ</t>
    </rPh>
    <rPh sb="63" eb="65">
      <t>ケイカ</t>
    </rPh>
    <rPh sb="67" eb="69">
      <t>カンロ</t>
    </rPh>
    <rPh sb="70" eb="74">
      <t>イッカツケイジョウ</t>
    </rPh>
    <rPh sb="82" eb="86">
      <t>ゼンコクヘイキン</t>
    </rPh>
    <rPh sb="86" eb="87">
      <t>チ</t>
    </rPh>
    <rPh sb="87" eb="88">
      <t>オヨ</t>
    </rPh>
    <rPh sb="89" eb="93">
      <t>ルイジダンタイ</t>
    </rPh>
    <rPh sb="94" eb="96">
      <t>ヒカク</t>
    </rPh>
    <rPh sb="98" eb="100">
      <t>ウワマワ</t>
    </rPh>
    <rPh sb="106" eb="109">
      <t>ケイカクテキ</t>
    </rPh>
    <rPh sb="111" eb="114">
      <t>コウリツテキ</t>
    </rPh>
    <rPh sb="115" eb="117">
      <t>コウシン</t>
    </rPh>
    <rPh sb="118" eb="119">
      <t>ト</t>
    </rPh>
    <rPh sb="120" eb="121">
      <t>ク</t>
    </rPh>
    <rPh sb="122" eb="124">
      <t>ヒツヨウ</t>
    </rPh>
    <rPh sb="131" eb="136">
      <t>カンロコウシンリツ</t>
    </rPh>
    <rPh sb="137" eb="139">
      <t>ケイネン</t>
    </rPh>
    <rPh sb="155" eb="156">
      <t>_x0000__x0001_</t>
    </rPh>
    <rPh sb="157" eb="159">
      <t>_x0002__x0004__x0003_</t>
    </rPh>
    <rPh sb="160" eb="161">
      <t>_x0002__x0007_</t>
    </rPh>
    <rPh sb="166" eb="168">
      <t xml:space="preserve">_x0005__x0002_
</t>
    </rPh>
    <rPh sb="169" eb="171">
      <t xml:space="preserve">_x0007__x0002__x000D_	</t>
    </rPh>
    <rPh sb="172" eb="174">
      <t>_x0003__x0015__x000D__x0002_</t>
    </rPh>
    <rPh sb="175" eb="177">
      <t>_x0018__x0010__x0002_</t>
    </rPh>
    <rPh sb="178" eb="181">
      <t>_x001F__x0019__x0003_%_x001D__x0002_</t>
    </rPh>
    <rPh sb="182" eb="184">
      <t/>
    </rPh>
    <phoneticPr fontId="4"/>
  </si>
  <si>
    <t xml:space="preserve">現在、経営の健全化・効率化については概ね良好と判断できるが、浄水購入費の引上げや管路が順次更新時期を迎え、更新費用の増大が見込まれることから、料金の改定を検討するとともに引き続き事業の効率化に努める必要がある。
</t>
    <rPh sb="0" eb="2">
      <t>ゲンザイ</t>
    </rPh>
    <rPh sb="3" eb="5">
      <t>ケイエイ</t>
    </rPh>
    <rPh sb="6" eb="9">
      <t>ケンゼンカ</t>
    </rPh>
    <rPh sb="10" eb="13">
      <t>コウリツカ</t>
    </rPh>
    <rPh sb="18" eb="19">
      <t>オオム</t>
    </rPh>
    <rPh sb="20" eb="22">
      <t>リョウコウ</t>
    </rPh>
    <rPh sb="23" eb="25">
      <t>ハンダン</t>
    </rPh>
    <rPh sb="30" eb="35">
      <t>ジョウスイコウニュウヒ</t>
    </rPh>
    <rPh sb="40" eb="42">
      <t>カンロ</t>
    </rPh>
    <rPh sb="42" eb="44">
      <t>ジュンジ</t>
    </rPh>
    <rPh sb="44" eb="48">
      <t>コウシンジキ</t>
    </rPh>
    <rPh sb="49" eb="50">
      <t>ムカ</t>
    </rPh>
    <rPh sb="57" eb="59">
      <t>ゾウダイ</t>
    </rPh>
    <rPh sb="60" eb="62">
      <t>ミコ</t>
    </rPh>
    <rPh sb="70" eb="71">
      <t>ヒ</t>
    </rPh>
    <rPh sb="71" eb="73">
      <t>リョウキン</t>
    </rPh>
    <rPh sb="74" eb="76">
      <t>カイテイ</t>
    </rPh>
    <rPh sb="77" eb="79">
      <t>ケントウ</t>
    </rPh>
    <rPh sb="86" eb="87">
      <t>ツヅ</t>
    </rPh>
    <rPh sb="88" eb="90">
      <t>ジギョウ</t>
    </rPh>
    <rPh sb="91" eb="94">
      <t>コウリツカ</t>
    </rPh>
    <rPh sb="95" eb="96">
      <t>ツト</t>
    </rPh>
    <rPh sb="98" eb="10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</si>
</sst>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0.39</c:v>
                </c:pt>
                <c:pt idx="1">
                  <c:v>0.28999999999999998</c:v>
                </c:pt>
                <c:pt idx="2">
                  <c:v>0.17</c:v>
                </c:pt>
                <c:pt idx="3">
                  <c:v>0.16</c:v>
                </c:pt>
                <c:pt idx="4">
                  <c:v>0.05</c:v>
                </c:pt>
              </c:numCache>
            </c:numRef>
          </c:val>
          <c:extLst>
            <c:ext xmlns:c16="http://schemas.microsoft.com/office/drawing/2014/chart" uri="{C3380CC4-5D6E-409C-BE32-E72D297353CC}">
              <c16:uniqueId val="{00000000-C1CA-4C6B-A5AD-256160F9E383}"/>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C1CA-4C6B-A5AD-256160F9E383}"/>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71.02</c:v>
                </c:pt>
                <c:pt idx="1">
                  <c:v>70.34</c:v>
                </c:pt>
                <c:pt idx="2">
                  <c:v>69.69</c:v>
                </c:pt>
                <c:pt idx="3">
                  <c:v>68.599999999999994</c:v>
                </c:pt>
                <c:pt idx="4">
                  <c:v>70.16</c:v>
                </c:pt>
              </c:numCache>
            </c:numRef>
          </c:val>
          <c:extLst>
            <c:ext xmlns:c16="http://schemas.microsoft.com/office/drawing/2014/chart" uri="{C3380CC4-5D6E-409C-BE32-E72D297353CC}">
              <c16:uniqueId val="{00000000-8BBE-4344-A49D-F28BEF3C5CC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8BBE-4344-A49D-F28BEF3C5CC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93.97</c:v>
                </c:pt>
                <c:pt idx="1">
                  <c:v>95.08</c:v>
                </c:pt>
                <c:pt idx="2">
                  <c:v>96.64</c:v>
                </c:pt>
                <c:pt idx="3">
                  <c:v>96.74</c:v>
                </c:pt>
                <c:pt idx="4">
                  <c:v>95.72</c:v>
                </c:pt>
              </c:numCache>
            </c:numRef>
          </c:val>
          <c:extLst>
            <c:ext xmlns:c16="http://schemas.microsoft.com/office/drawing/2014/chart" uri="{C3380CC4-5D6E-409C-BE32-E72D297353CC}">
              <c16:uniqueId val="{00000000-6616-46D8-A50D-D916FA64F95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6616-46D8-A50D-D916FA64F95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113.22</c:v>
                </c:pt>
                <c:pt idx="1">
                  <c:v>110.76</c:v>
                </c:pt>
                <c:pt idx="2">
                  <c:v>113.02</c:v>
                </c:pt>
                <c:pt idx="3">
                  <c:v>108.21</c:v>
                </c:pt>
                <c:pt idx="4">
                  <c:v>101.7</c:v>
                </c:pt>
              </c:numCache>
            </c:numRef>
          </c:val>
          <c:extLst>
            <c:ext xmlns:c16="http://schemas.microsoft.com/office/drawing/2014/chart" uri="{C3380CC4-5D6E-409C-BE32-E72D297353CC}">
              <c16:uniqueId val="{00000000-0B3F-4CC2-A3B8-D1993CE15AE7}"/>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0B3F-4CC2-A3B8-D1993CE15AE7}"/>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55.43</c:v>
                </c:pt>
                <c:pt idx="1">
                  <c:v>56.59</c:v>
                </c:pt>
                <c:pt idx="2">
                  <c:v>57.86</c:v>
                </c:pt>
                <c:pt idx="3">
                  <c:v>58.64</c:v>
                </c:pt>
                <c:pt idx="4">
                  <c:v>59.7</c:v>
                </c:pt>
              </c:numCache>
            </c:numRef>
          </c:val>
          <c:extLst>
            <c:ext xmlns:c16="http://schemas.microsoft.com/office/drawing/2014/chart" uri="{C3380CC4-5D6E-409C-BE32-E72D297353CC}">
              <c16:uniqueId val="{00000000-FEF2-4E44-8E98-A63ABDB0684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FEF2-4E44-8E98-A63ABDB0684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0.62</c:v>
                </c:pt>
                <c:pt idx="1">
                  <c:v>0.61</c:v>
                </c:pt>
                <c:pt idx="2">
                  <c:v>0.49</c:v>
                </c:pt>
                <c:pt idx="3">
                  <c:v>0.33</c:v>
                </c:pt>
                <c:pt idx="4">
                  <c:v>29.79</c:v>
                </c:pt>
              </c:numCache>
            </c:numRef>
          </c:val>
          <c:extLst>
            <c:ext xmlns:c16="http://schemas.microsoft.com/office/drawing/2014/chart" uri="{C3380CC4-5D6E-409C-BE32-E72D297353CC}">
              <c16:uniqueId val="{00000000-6D16-4DC2-8EAB-A043DAE06F7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D16-4DC2-8EAB-A043DAE06F7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252-4078-9C44-5B9B1AED9EE3}"/>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7252-4078-9C44-5B9B1AED9EE3}"/>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1252.08</c:v>
                </c:pt>
                <c:pt idx="1">
                  <c:v>1207.3399999999999</c:v>
                </c:pt>
                <c:pt idx="2">
                  <c:v>1306.95</c:v>
                </c:pt>
                <c:pt idx="3">
                  <c:v>1248.71</c:v>
                </c:pt>
                <c:pt idx="4">
                  <c:v>1640.69</c:v>
                </c:pt>
              </c:numCache>
            </c:numRef>
          </c:val>
          <c:extLst>
            <c:ext xmlns:c16="http://schemas.microsoft.com/office/drawing/2014/chart" uri="{C3380CC4-5D6E-409C-BE32-E72D297353CC}">
              <c16:uniqueId val="{00000000-5DB5-459E-83C8-8389607C57D9}"/>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5DB5-459E-83C8-8389607C57D9}"/>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20.059999999999999</c:v>
                </c:pt>
                <c:pt idx="1">
                  <c:v>17.75</c:v>
                </c:pt>
                <c:pt idx="2">
                  <c:v>16.7</c:v>
                </c:pt>
                <c:pt idx="3">
                  <c:v>15.85</c:v>
                </c:pt>
                <c:pt idx="4">
                  <c:v>13.58</c:v>
                </c:pt>
              </c:numCache>
            </c:numRef>
          </c:val>
          <c:extLst>
            <c:ext xmlns:c16="http://schemas.microsoft.com/office/drawing/2014/chart" uri="{C3380CC4-5D6E-409C-BE32-E72D297353CC}">
              <c16:uniqueId val="{00000000-D8CA-4124-849F-F9B2BCD01081}"/>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D8CA-4124-849F-F9B2BCD01081}"/>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102.79</c:v>
                </c:pt>
                <c:pt idx="1">
                  <c:v>106</c:v>
                </c:pt>
                <c:pt idx="2">
                  <c:v>105.5</c:v>
                </c:pt>
                <c:pt idx="3">
                  <c:v>99.74</c:v>
                </c:pt>
                <c:pt idx="4">
                  <c:v>97.72</c:v>
                </c:pt>
              </c:numCache>
            </c:numRef>
          </c:val>
          <c:extLst>
            <c:ext xmlns:c16="http://schemas.microsoft.com/office/drawing/2014/chart" uri="{C3380CC4-5D6E-409C-BE32-E72D297353CC}">
              <c16:uniqueId val="{00000000-C76B-4A9B-9DD8-2F4106E70312}"/>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C76B-4A9B-9DD8-2F4106E70312}"/>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180.35</c:v>
                </c:pt>
                <c:pt idx="1">
                  <c:v>179.65</c:v>
                </c:pt>
                <c:pt idx="2">
                  <c:v>176.34</c:v>
                </c:pt>
                <c:pt idx="3">
                  <c:v>182.65</c:v>
                </c:pt>
                <c:pt idx="4">
                  <c:v>196.1</c:v>
                </c:pt>
              </c:numCache>
            </c:numRef>
          </c:val>
          <c:extLst>
            <c:ext xmlns:c16="http://schemas.microsoft.com/office/drawing/2014/chart" uri="{C3380CC4-5D6E-409C-BE32-E72D297353CC}">
              <c16:uniqueId val="{00000000-9EF4-47C6-9B46-70F883AEC09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9EF4-47C6-9B46-70F883AEC09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5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沖縄県　北中城村</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17951</v>
      </c>
      <c r="AM8" s="44"/>
      <c r="AN8" s="44"/>
      <c r="AO8" s="44"/>
      <c r="AP8" s="44"/>
      <c r="AQ8" s="44"/>
      <c r="AR8" s="44"/>
      <c r="AS8" s="44"/>
      <c r="AT8" s="45">
        <f>データ!$S$6</f>
        <v>11.54</v>
      </c>
      <c r="AU8" s="46"/>
      <c r="AV8" s="46"/>
      <c r="AW8" s="46"/>
      <c r="AX8" s="46"/>
      <c r="AY8" s="46"/>
      <c r="AZ8" s="46"/>
      <c r="BA8" s="46"/>
      <c r="BB8" s="47">
        <f>データ!$T$6</f>
        <v>1555.55</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95.78</v>
      </c>
      <c r="J10" s="46"/>
      <c r="K10" s="46"/>
      <c r="L10" s="46"/>
      <c r="M10" s="46"/>
      <c r="N10" s="46"/>
      <c r="O10" s="80"/>
      <c r="P10" s="47">
        <f>データ!$P$6</f>
        <v>100</v>
      </c>
      <c r="Q10" s="47"/>
      <c r="R10" s="47"/>
      <c r="S10" s="47"/>
      <c r="T10" s="47"/>
      <c r="U10" s="47"/>
      <c r="V10" s="47"/>
      <c r="W10" s="44">
        <f>データ!$Q$6</f>
        <v>3201</v>
      </c>
      <c r="X10" s="44"/>
      <c r="Y10" s="44"/>
      <c r="Z10" s="44"/>
      <c r="AA10" s="44"/>
      <c r="AB10" s="44"/>
      <c r="AC10" s="44"/>
      <c r="AD10" s="2"/>
      <c r="AE10" s="2"/>
      <c r="AF10" s="2"/>
      <c r="AG10" s="2"/>
      <c r="AH10" s="2"/>
      <c r="AI10" s="2"/>
      <c r="AJ10" s="2"/>
      <c r="AK10" s="2"/>
      <c r="AL10" s="44">
        <f>データ!$U$6</f>
        <v>17871</v>
      </c>
      <c r="AM10" s="44"/>
      <c r="AN10" s="44"/>
      <c r="AO10" s="44"/>
      <c r="AP10" s="44"/>
      <c r="AQ10" s="44"/>
      <c r="AR10" s="44"/>
      <c r="AS10" s="44"/>
      <c r="AT10" s="45">
        <f>データ!$V$6</f>
        <v>11.54</v>
      </c>
      <c r="AU10" s="46"/>
      <c r="AV10" s="46"/>
      <c r="AW10" s="46"/>
      <c r="AX10" s="46"/>
      <c r="AY10" s="46"/>
      <c r="AZ10" s="46"/>
      <c r="BA10" s="46"/>
      <c r="BB10" s="47">
        <f>データ!$W$6</f>
        <v>1548.61</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6" t="s">
        <v>110</v>
      </c>
      <c r="BM16" s="57"/>
      <c r="BN16" s="57"/>
      <c r="BO16" s="57"/>
      <c r="BP16" s="57"/>
      <c r="BQ16" s="57"/>
      <c r="BR16" s="57"/>
      <c r="BS16" s="57"/>
      <c r="BT16" s="57"/>
      <c r="BU16" s="57"/>
      <c r="BV16" s="57"/>
      <c r="BW16" s="57"/>
      <c r="BX16" s="57"/>
      <c r="BY16" s="57"/>
      <c r="BZ16" s="5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6"/>
      <c r="BM17" s="57"/>
      <c r="BN17" s="57"/>
      <c r="BO17" s="57"/>
      <c r="BP17" s="57"/>
      <c r="BQ17" s="57"/>
      <c r="BR17" s="57"/>
      <c r="BS17" s="57"/>
      <c r="BT17" s="57"/>
      <c r="BU17" s="57"/>
      <c r="BV17" s="57"/>
      <c r="BW17" s="57"/>
      <c r="BX17" s="57"/>
      <c r="BY17" s="57"/>
      <c r="BZ17" s="5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6"/>
      <c r="BM18" s="57"/>
      <c r="BN18" s="57"/>
      <c r="BO18" s="57"/>
      <c r="BP18" s="57"/>
      <c r="BQ18" s="57"/>
      <c r="BR18" s="57"/>
      <c r="BS18" s="57"/>
      <c r="BT18" s="57"/>
      <c r="BU18" s="57"/>
      <c r="BV18" s="57"/>
      <c r="BW18" s="57"/>
      <c r="BX18" s="57"/>
      <c r="BY18" s="57"/>
      <c r="BZ18" s="5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6"/>
      <c r="BM19" s="57"/>
      <c r="BN19" s="57"/>
      <c r="BO19" s="57"/>
      <c r="BP19" s="57"/>
      <c r="BQ19" s="57"/>
      <c r="BR19" s="57"/>
      <c r="BS19" s="57"/>
      <c r="BT19" s="57"/>
      <c r="BU19" s="57"/>
      <c r="BV19" s="57"/>
      <c r="BW19" s="57"/>
      <c r="BX19" s="57"/>
      <c r="BY19" s="57"/>
      <c r="BZ19" s="5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6"/>
      <c r="BM20" s="57"/>
      <c r="BN20" s="57"/>
      <c r="BO20" s="57"/>
      <c r="BP20" s="57"/>
      <c r="BQ20" s="57"/>
      <c r="BR20" s="57"/>
      <c r="BS20" s="57"/>
      <c r="BT20" s="57"/>
      <c r="BU20" s="57"/>
      <c r="BV20" s="57"/>
      <c r="BW20" s="57"/>
      <c r="BX20" s="57"/>
      <c r="BY20" s="57"/>
      <c r="BZ20" s="5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6"/>
      <c r="BM21" s="57"/>
      <c r="BN21" s="57"/>
      <c r="BO21" s="57"/>
      <c r="BP21" s="57"/>
      <c r="BQ21" s="57"/>
      <c r="BR21" s="57"/>
      <c r="BS21" s="57"/>
      <c r="BT21" s="57"/>
      <c r="BU21" s="57"/>
      <c r="BV21" s="57"/>
      <c r="BW21" s="57"/>
      <c r="BX21" s="57"/>
      <c r="BY21" s="57"/>
      <c r="BZ21" s="5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6"/>
      <c r="BM22" s="57"/>
      <c r="BN22" s="57"/>
      <c r="BO22" s="57"/>
      <c r="BP22" s="57"/>
      <c r="BQ22" s="57"/>
      <c r="BR22" s="57"/>
      <c r="BS22" s="57"/>
      <c r="BT22" s="57"/>
      <c r="BU22" s="57"/>
      <c r="BV22" s="57"/>
      <c r="BW22" s="57"/>
      <c r="BX22" s="57"/>
      <c r="BY22" s="57"/>
      <c r="BZ22" s="5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6"/>
      <c r="BM23" s="57"/>
      <c r="BN23" s="57"/>
      <c r="BO23" s="57"/>
      <c r="BP23" s="57"/>
      <c r="BQ23" s="57"/>
      <c r="BR23" s="57"/>
      <c r="BS23" s="57"/>
      <c r="BT23" s="57"/>
      <c r="BU23" s="57"/>
      <c r="BV23" s="57"/>
      <c r="BW23" s="57"/>
      <c r="BX23" s="57"/>
      <c r="BY23" s="57"/>
      <c r="BZ23" s="5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6"/>
      <c r="BM24" s="57"/>
      <c r="BN24" s="57"/>
      <c r="BO24" s="57"/>
      <c r="BP24" s="57"/>
      <c r="BQ24" s="57"/>
      <c r="BR24" s="57"/>
      <c r="BS24" s="57"/>
      <c r="BT24" s="57"/>
      <c r="BU24" s="57"/>
      <c r="BV24" s="57"/>
      <c r="BW24" s="57"/>
      <c r="BX24" s="57"/>
      <c r="BY24" s="57"/>
      <c r="BZ24" s="5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6"/>
      <c r="BM25" s="57"/>
      <c r="BN25" s="57"/>
      <c r="BO25" s="57"/>
      <c r="BP25" s="57"/>
      <c r="BQ25" s="57"/>
      <c r="BR25" s="57"/>
      <c r="BS25" s="57"/>
      <c r="BT25" s="57"/>
      <c r="BU25" s="57"/>
      <c r="BV25" s="57"/>
      <c r="BW25" s="57"/>
      <c r="BX25" s="57"/>
      <c r="BY25" s="57"/>
      <c r="BZ25" s="5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6"/>
      <c r="BM26" s="57"/>
      <c r="BN26" s="57"/>
      <c r="BO26" s="57"/>
      <c r="BP26" s="57"/>
      <c r="BQ26" s="57"/>
      <c r="BR26" s="57"/>
      <c r="BS26" s="57"/>
      <c r="BT26" s="57"/>
      <c r="BU26" s="57"/>
      <c r="BV26" s="57"/>
      <c r="BW26" s="57"/>
      <c r="BX26" s="57"/>
      <c r="BY26" s="57"/>
      <c r="BZ26" s="5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6"/>
      <c r="BM27" s="57"/>
      <c r="BN27" s="57"/>
      <c r="BO27" s="57"/>
      <c r="BP27" s="57"/>
      <c r="BQ27" s="57"/>
      <c r="BR27" s="57"/>
      <c r="BS27" s="57"/>
      <c r="BT27" s="57"/>
      <c r="BU27" s="57"/>
      <c r="BV27" s="57"/>
      <c r="BW27" s="57"/>
      <c r="BX27" s="57"/>
      <c r="BY27" s="57"/>
      <c r="BZ27" s="5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6"/>
      <c r="BM28" s="57"/>
      <c r="BN28" s="57"/>
      <c r="BO28" s="57"/>
      <c r="BP28" s="57"/>
      <c r="BQ28" s="57"/>
      <c r="BR28" s="57"/>
      <c r="BS28" s="57"/>
      <c r="BT28" s="57"/>
      <c r="BU28" s="57"/>
      <c r="BV28" s="57"/>
      <c r="BW28" s="57"/>
      <c r="BX28" s="57"/>
      <c r="BY28" s="57"/>
      <c r="BZ28" s="5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6"/>
      <c r="BM29" s="57"/>
      <c r="BN29" s="57"/>
      <c r="BO29" s="57"/>
      <c r="BP29" s="57"/>
      <c r="BQ29" s="57"/>
      <c r="BR29" s="57"/>
      <c r="BS29" s="57"/>
      <c r="BT29" s="57"/>
      <c r="BU29" s="57"/>
      <c r="BV29" s="57"/>
      <c r="BW29" s="57"/>
      <c r="BX29" s="57"/>
      <c r="BY29" s="57"/>
      <c r="BZ29" s="5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6"/>
      <c r="BM30" s="57"/>
      <c r="BN30" s="57"/>
      <c r="BO30" s="57"/>
      <c r="BP30" s="57"/>
      <c r="BQ30" s="57"/>
      <c r="BR30" s="57"/>
      <c r="BS30" s="57"/>
      <c r="BT30" s="57"/>
      <c r="BU30" s="57"/>
      <c r="BV30" s="57"/>
      <c r="BW30" s="57"/>
      <c r="BX30" s="57"/>
      <c r="BY30" s="57"/>
      <c r="BZ30" s="5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6"/>
      <c r="BM31" s="57"/>
      <c r="BN31" s="57"/>
      <c r="BO31" s="57"/>
      <c r="BP31" s="57"/>
      <c r="BQ31" s="57"/>
      <c r="BR31" s="57"/>
      <c r="BS31" s="57"/>
      <c r="BT31" s="57"/>
      <c r="BU31" s="57"/>
      <c r="BV31" s="57"/>
      <c r="BW31" s="57"/>
      <c r="BX31" s="57"/>
      <c r="BY31" s="57"/>
      <c r="BZ31" s="5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6"/>
      <c r="BM32" s="57"/>
      <c r="BN32" s="57"/>
      <c r="BO32" s="57"/>
      <c r="BP32" s="57"/>
      <c r="BQ32" s="57"/>
      <c r="BR32" s="57"/>
      <c r="BS32" s="57"/>
      <c r="BT32" s="57"/>
      <c r="BU32" s="57"/>
      <c r="BV32" s="57"/>
      <c r="BW32" s="57"/>
      <c r="BX32" s="57"/>
      <c r="BY32" s="57"/>
      <c r="BZ32" s="5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6"/>
      <c r="BM33" s="57"/>
      <c r="BN33" s="57"/>
      <c r="BO33" s="57"/>
      <c r="BP33" s="57"/>
      <c r="BQ33" s="57"/>
      <c r="BR33" s="57"/>
      <c r="BS33" s="57"/>
      <c r="BT33" s="57"/>
      <c r="BU33" s="57"/>
      <c r="BV33" s="57"/>
      <c r="BW33" s="57"/>
      <c r="BX33" s="57"/>
      <c r="BY33" s="57"/>
      <c r="BZ33" s="5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6"/>
      <c r="BM34" s="57"/>
      <c r="BN34" s="57"/>
      <c r="BO34" s="57"/>
      <c r="BP34" s="57"/>
      <c r="BQ34" s="57"/>
      <c r="BR34" s="57"/>
      <c r="BS34" s="57"/>
      <c r="BT34" s="57"/>
      <c r="BU34" s="57"/>
      <c r="BV34" s="57"/>
      <c r="BW34" s="57"/>
      <c r="BX34" s="57"/>
      <c r="BY34" s="57"/>
      <c r="BZ34" s="5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6"/>
      <c r="BM35" s="57"/>
      <c r="BN35" s="57"/>
      <c r="BO35" s="57"/>
      <c r="BP35" s="57"/>
      <c r="BQ35" s="57"/>
      <c r="BR35" s="57"/>
      <c r="BS35" s="57"/>
      <c r="BT35" s="57"/>
      <c r="BU35" s="57"/>
      <c r="BV35" s="57"/>
      <c r="BW35" s="57"/>
      <c r="BX35" s="57"/>
      <c r="BY35" s="57"/>
      <c r="BZ35" s="5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6"/>
      <c r="BM36" s="57"/>
      <c r="BN36" s="57"/>
      <c r="BO36" s="57"/>
      <c r="BP36" s="57"/>
      <c r="BQ36" s="57"/>
      <c r="BR36" s="57"/>
      <c r="BS36" s="57"/>
      <c r="BT36" s="57"/>
      <c r="BU36" s="57"/>
      <c r="BV36" s="57"/>
      <c r="BW36" s="57"/>
      <c r="BX36" s="57"/>
      <c r="BY36" s="57"/>
      <c r="BZ36" s="5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6"/>
      <c r="BM37" s="57"/>
      <c r="BN37" s="57"/>
      <c r="BO37" s="57"/>
      <c r="BP37" s="57"/>
      <c r="BQ37" s="57"/>
      <c r="BR37" s="57"/>
      <c r="BS37" s="57"/>
      <c r="BT37" s="57"/>
      <c r="BU37" s="57"/>
      <c r="BV37" s="57"/>
      <c r="BW37" s="57"/>
      <c r="BX37" s="57"/>
      <c r="BY37" s="57"/>
      <c r="BZ37" s="5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6"/>
      <c r="BM38" s="57"/>
      <c r="BN38" s="57"/>
      <c r="BO38" s="57"/>
      <c r="BP38" s="57"/>
      <c r="BQ38" s="57"/>
      <c r="BR38" s="57"/>
      <c r="BS38" s="57"/>
      <c r="BT38" s="57"/>
      <c r="BU38" s="57"/>
      <c r="BV38" s="57"/>
      <c r="BW38" s="57"/>
      <c r="BX38" s="57"/>
      <c r="BY38" s="57"/>
      <c r="BZ38" s="5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6"/>
      <c r="BM39" s="57"/>
      <c r="BN39" s="57"/>
      <c r="BO39" s="57"/>
      <c r="BP39" s="57"/>
      <c r="BQ39" s="57"/>
      <c r="BR39" s="57"/>
      <c r="BS39" s="57"/>
      <c r="BT39" s="57"/>
      <c r="BU39" s="57"/>
      <c r="BV39" s="57"/>
      <c r="BW39" s="57"/>
      <c r="BX39" s="57"/>
      <c r="BY39" s="57"/>
      <c r="BZ39" s="5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6"/>
      <c r="BM40" s="57"/>
      <c r="BN40" s="57"/>
      <c r="BO40" s="57"/>
      <c r="BP40" s="57"/>
      <c r="BQ40" s="57"/>
      <c r="BR40" s="57"/>
      <c r="BS40" s="57"/>
      <c r="BT40" s="57"/>
      <c r="BU40" s="57"/>
      <c r="BV40" s="57"/>
      <c r="BW40" s="57"/>
      <c r="BX40" s="57"/>
      <c r="BY40" s="57"/>
      <c r="BZ40" s="5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6"/>
      <c r="BM41" s="57"/>
      <c r="BN41" s="57"/>
      <c r="BO41" s="57"/>
      <c r="BP41" s="57"/>
      <c r="BQ41" s="57"/>
      <c r="BR41" s="57"/>
      <c r="BS41" s="57"/>
      <c r="BT41" s="57"/>
      <c r="BU41" s="57"/>
      <c r="BV41" s="57"/>
      <c r="BW41" s="57"/>
      <c r="BX41" s="57"/>
      <c r="BY41" s="57"/>
      <c r="BZ41" s="5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6"/>
      <c r="BM42" s="57"/>
      <c r="BN42" s="57"/>
      <c r="BO42" s="57"/>
      <c r="BP42" s="57"/>
      <c r="BQ42" s="57"/>
      <c r="BR42" s="57"/>
      <c r="BS42" s="57"/>
      <c r="BT42" s="57"/>
      <c r="BU42" s="57"/>
      <c r="BV42" s="57"/>
      <c r="BW42" s="57"/>
      <c r="BX42" s="57"/>
      <c r="BY42" s="57"/>
      <c r="BZ42" s="5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6"/>
      <c r="BM43" s="57"/>
      <c r="BN43" s="57"/>
      <c r="BO43" s="57"/>
      <c r="BP43" s="57"/>
      <c r="BQ43" s="57"/>
      <c r="BR43" s="57"/>
      <c r="BS43" s="57"/>
      <c r="BT43" s="57"/>
      <c r="BU43" s="57"/>
      <c r="BV43" s="57"/>
      <c r="BW43" s="57"/>
      <c r="BX43" s="57"/>
      <c r="BY43" s="57"/>
      <c r="BZ43" s="5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6"/>
      <c r="BM44" s="57"/>
      <c r="BN44" s="57"/>
      <c r="BO44" s="57"/>
      <c r="BP44" s="57"/>
      <c r="BQ44" s="57"/>
      <c r="BR44" s="57"/>
      <c r="BS44" s="57"/>
      <c r="BT44" s="57"/>
      <c r="BU44" s="57"/>
      <c r="BV44" s="57"/>
      <c r="BW44" s="57"/>
      <c r="BX44" s="57"/>
      <c r="BY44" s="57"/>
      <c r="BZ44" s="58"/>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111</v>
      </c>
      <c r="BM47" s="57"/>
      <c r="BN47" s="57"/>
      <c r="BO47" s="57"/>
      <c r="BP47" s="57"/>
      <c r="BQ47" s="57"/>
      <c r="BR47" s="57"/>
      <c r="BS47" s="57"/>
      <c r="BT47" s="57"/>
      <c r="BU47" s="57"/>
      <c r="BV47" s="57"/>
      <c r="BW47" s="57"/>
      <c r="BX47" s="57"/>
      <c r="BY47" s="57"/>
      <c r="BZ47" s="5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112</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XO6g9akeODGmf1+QI/tw/0ipQ+BYTSSo7jYotBFMQiJqh8lec8r8vpXy22vy8zE6kDeMeuMknn8Pf0q9FrWp9Q==" saltValue="+HIQt3F3+OVDmRnE2KIfJ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473278</v>
      </c>
      <c r="D6" s="20">
        <f t="shared" si="3"/>
        <v>46</v>
      </c>
      <c r="E6" s="20">
        <f t="shared" si="3"/>
        <v>1</v>
      </c>
      <c r="F6" s="20">
        <f t="shared" si="3"/>
        <v>0</v>
      </c>
      <c r="G6" s="20">
        <f t="shared" si="3"/>
        <v>1</v>
      </c>
      <c r="H6" s="20" t="str">
        <f t="shared" si="3"/>
        <v>沖縄県　北中城村</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95.78</v>
      </c>
      <c r="P6" s="21">
        <f t="shared" si="3"/>
        <v>100</v>
      </c>
      <c r="Q6" s="21">
        <f t="shared" si="3"/>
        <v>3201</v>
      </c>
      <c r="R6" s="21">
        <f t="shared" si="3"/>
        <v>17951</v>
      </c>
      <c r="S6" s="21">
        <f t="shared" si="3"/>
        <v>11.54</v>
      </c>
      <c r="T6" s="21">
        <f t="shared" si="3"/>
        <v>1555.55</v>
      </c>
      <c r="U6" s="21">
        <f t="shared" si="3"/>
        <v>17871</v>
      </c>
      <c r="V6" s="21">
        <f t="shared" si="3"/>
        <v>11.54</v>
      </c>
      <c r="W6" s="21">
        <f t="shared" si="3"/>
        <v>1548.61</v>
      </c>
      <c r="X6" s="22">
        <f>IF(X7="",NA(),X7)</f>
        <v>113.22</v>
      </c>
      <c r="Y6" s="22">
        <f t="shared" ref="Y6:AG6" si="4">IF(Y7="",NA(),Y7)</f>
        <v>110.76</v>
      </c>
      <c r="Z6" s="22">
        <f t="shared" si="4"/>
        <v>113.02</v>
      </c>
      <c r="AA6" s="22">
        <f t="shared" si="4"/>
        <v>108.21</v>
      </c>
      <c r="AB6" s="22">
        <f t="shared" si="4"/>
        <v>101.7</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1252.08</v>
      </c>
      <c r="AU6" s="22">
        <f t="shared" ref="AU6:BC6" si="6">IF(AU7="",NA(),AU7)</f>
        <v>1207.3399999999999</v>
      </c>
      <c r="AV6" s="22">
        <f t="shared" si="6"/>
        <v>1306.95</v>
      </c>
      <c r="AW6" s="22">
        <f t="shared" si="6"/>
        <v>1248.71</v>
      </c>
      <c r="AX6" s="22">
        <f t="shared" si="6"/>
        <v>1640.69</v>
      </c>
      <c r="AY6" s="22">
        <f t="shared" si="6"/>
        <v>367.55</v>
      </c>
      <c r="AZ6" s="22">
        <f t="shared" si="6"/>
        <v>378.56</v>
      </c>
      <c r="BA6" s="22">
        <f t="shared" si="6"/>
        <v>364.46</v>
      </c>
      <c r="BB6" s="22">
        <f t="shared" si="6"/>
        <v>338.89</v>
      </c>
      <c r="BC6" s="22">
        <f t="shared" si="6"/>
        <v>352.34</v>
      </c>
      <c r="BD6" s="21" t="str">
        <f>IF(BD7="","",IF(BD7="-","【-】","【"&amp;SUBSTITUTE(TEXT(BD7,"#,##0.00"),"-","△")&amp;"】"))</f>
        <v>【239.69】</v>
      </c>
      <c r="BE6" s="22">
        <f>IF(BE7="",NA(),BE7)</f>
        <v>20.059999999999999</v>
      </c>
      <c r="BF6" s="22">
        <f t="shared" ref="BF6:BN6" si="7">IF(BF7="",NA(),BF7)</f>
        <v>17.75</v>
      </c>
      <c r="BG6" s="22">
        <f t="shared" si="7"/>
        <v>16.7</v>
      </c>
      <c r="BH6" s="22">
        <f t="shared" si="7"/>
        <v>15.85</v>
      </c>
      <c r="BI6" s="22">
        <f t="shared" si="7"/>
        <v>13.58</v>
      </c>
      <c r="BJ6" s="22">
        <f t="shared" si="7"/>
        <v>418.68</v>
      </c>
      <c r="BK6" s="22">
        <f t="shared" si="7"/>
        <v>395.68</v>
      </c>
      <c r="BL6" s="22">
        <f t="shared" si="7"/>
        <v>403.72</v>
      </c>
      <c r="BM6" s="22">
        <f t="shared" si="7"/>
        <v>400.21</v>
      </c>
      <c r="BN6" s="22">
        <f t="shared" si="7"/>
        <v>391.13</v>
      </c>
      <c r="BO6" s="21" t="str">
        <f>IF(BO7="","",IF(BO7="-","【-】","【"&amp;SUBSTITUTE(TEXT(BO7,"#,##0.00"),"-","△")&amp;"】"))</f>
        <v>【264.86】</v>
      </c>
      <c r="BP6" s="22">
        <f>IF(BP7="",NA(),BP7)</f>
        <v>102.79</v>
      </c>
      <c r="BQ6" s="22">
        <f t="shared" ref="BQ6:BY6" si="8">IF(BQ7="",NA(),BQ7)</f>
        <v>106</v>
      </c>
      <c r="BR6" s="22">
        <f t="shared" si="8"/>
        <v>105.5</v>
      </c>
      <c r="BS6" s="22">
        <f t="shared" si="8"/>
        <v>99.74</v>
      </c>
      <c r="BT6" s="22">
        <f t="shared" si="8"/>
        <v>97.72</v>
      </c>
      <c r="BU6" s="22">
        <f t="shared" si="8"/>
        <v>94.78</v>
      </c>
      <c r="BV6" s="22">
        <f t="shared" si="8"/>
        <v>97.59</v>
      </c>
      <c r="BW6" s="22">
        <f t="shared" si="8"/>
        <v>92.17</v>
      </c>
      <c r="BX6" s="22">
        <f t="shared" si="8"/>
        <v>92.83</v>
      </c>
      <c r="BY6" s="22">
        <f t="shared" si="8"/>
        <v>92.16</v>
      </c>
      <c r="BZ6" s="21" t="str">
        <f>IF(BZ7="","",IF(BZ7="-","【-】","【"&amp;SUBSTITUTE(TEXT(BZ7,"#,##0.00"),"-","△")&amp;"】"))</f>
        <v>【97.59】</v>
      </c>
      <c r="CA6" s="22">
        <f>IF(CA7="",NA(),CA7)</f>
        <v>180.35</v>
      </c>
      <c r="CB6" s="22">
        <f t="shared" ref="CB6:CJ6" si="9">IF(CB7="",NA(),CB7)</f>
        <v>179.65</v>
      </c>
      <c r="CC6" s="22">
        <f t="shared" si="9"/>
        <v>176.34</v>
      </c>
      <c r="CD6" s="22">
        <f t="shared" si="9"/>
        <v>182.65</v>
      </c>
      <c r="CE6" s="22">
        <f t="shared" si="9"/>
        <v>196.1</v>
      </c>
      <c r="CF6" s="22">
        <f t="shared" si="9"/>
        <v>181.3</v>
      </c>
      <c r="CG6" s="22">
        <f t="shared" si="9"/>
        <v>181.71</v>
      </c>
      <c r="CH6" s="22">
        <f t="shared" si="9"/>
        <v>188.51</v>
      </c>
      <c r="CI6" s="22">
        <f t="shared" si="9"/>
        <v>189.43</v>
      </c>
      <c r="CJ6" s="22">
        <f t="shared" si="9"/>
        <v>196.75</v>
      </c>
      <c r="CK6" s="21" t="str">
        <f>IF(CK7="","",IF(CK7="-","【-】","【"&amp;SUBSTITUTE(TEXT(CK7,"#,##0.00"),"-","△")&amp;"】"))</f>
        <v>【181.66】</v>
      </c>
      <c r="CL6" s="22">
        <f>IF(CL7="",NA(),CL7)</f>
        <v>71.02</v>
      </c>
      <c r="CM6" s="22">
        <f t="shared" ref="CM6:CU6" si="10">IF(CM7="",NA(),CM7)</f>
        <v>70.34</v>
      </c>
      <c r="CN6" s="22">
        <f t="shared" si="10"/>
        <v>69.69</v>
      </c>
      <c r="CO6" s="22">
        <f t="shared" si="10"/>
        <v>68.599999999999994</v>
      </c>
      <c r="CP6" s="22">
        <f t="shared" si="10"/>
        <v>70.16</v>
      </c>
      <c r="CQ6" s="22">
        <f t="shared" si="10"/>
        <v>55.89</v>
      </c>
      <c r="CR6" s="22">
        <f t="shared" si="10"/>
        <v>55.72</v>
      </c>
      <c r="CS6" s="22">
        <f t="shared" si="10"/>
        <v>55.31</v>
      </c>
      <c r="CT6" s="22">
        <f t="shared" si="10"/>
        <v>55.14</v>
      </c>
      <c r="CU6" s="22">
        <f t="shared" si="10"/>
        <v>54.99</v>
      </c>
      <c r="CV6" s="21" t="str">
        <f>IF(CV7="","",IF(CV7="-","【-】","【"&amp;SUBSTITUTE(TEXT(CV7,"#,##0.00"),"-","△")&amp;"】"))</f>
        <v>【60.21】</v>
      </c>
      <c r="CW6" s="22">
        <f>IF(CW7="",NA(),CW7)</f>
        <v>93.97</v>
      </c>
      <c r="CX6" s="22">
        <f t="shared" ref="CX6:DF6" si="11">IF(CX7="",NA(),CX7)</f>
        <v>95.08</v>
      </c>
      <c r="CY6" s="22">
        <f t="shared" si="11"/>
        <v>96.64</v>
      </c>
      <c r="CZ6" s="22">
        <f t="shared" si="11"/>
        <v>96.74</v>
      </c>
      <c r="DA6" s="22">
        <f t="shared" si="11"/>
        <v>95.72</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55.43</v>
      </c>
      <c r="DI6" s="22">
        <f t="shared" ref="DI6:DQ6" si="12">IF(DI7="",NA(),DI7)</f>
        <v>56.59</v>
      </c>
      <c r="DJ6" s="22">
        <f t="shared" si="12"/>
        <v>57.86</v>
      </c>
      <c r="DK6" s="22">
        <f t="shared" si="12"/>
        <v>58.64</v>
      </c>
      <c r="DL6" s="22">
        <f t="shared" si="12"/>
        <v>59.7</v>
      </c>
      <c r="DM6" s="22">
        <f t="shared" si="12"/>
        <v>50.63</v>
      </c>
      <c r="DN6" s="22">
        <f t="shared" si="12"/>
        <v>51.29</v>
      </c>
      <c r="DO6" s="22">
        <f t="shared" si="12"/>
        <v>52.2</v>
      </c>
      <c r="DP6" s="22">
        <f t="shared" si="12"/>
        <v>52.7</v>
      </c>
      <c r="DQ6" s="22">
        <f t="shared" si="12"/>
        <v>53.48</v>
      </c>
      <c r="DR6" s="21" t="str">
        <f>IF(DR7="","",IF(DR7="-","【-】","【"&amp;SUBSTITUTE(TEXT(DR7,"#,##0.00"),"-","△")&amp;"】"))</f>
        <v>【52.41】</v>
      </c>
      <c r="DS6" s="22">
        <f>IF(DS7="",NA(),DS7)</f>
        <v>0.62</v>
      </c>
      <c r="DT6" s="22">
        <f t="shared" ref="DT6:EB6" si="13">IF(DT7="",NA(),DT7)</f>
        <v>0.61</v>
      </c>
      <c r="DU6" s="22">
        <f t="shared" si="13"/>
        <v>0.49</v>
      </c>
      <c r="DV6" s="22">
        <f t="shared" si="13"/>
        <v>0.33</v>
      </c>
      <c r="DW6" s="22">
        <f t="shared" si="13"/>
        <v>29.79</v>
      </c>
      <c r="DX6" s="22">
        <f t="shared" si="13"/>
        <v>18.28</v>
      </c>
      <c r="DY6" s="22">
        <f t="shared" si="13"/>
        <v>19.61</v>
      </c>
      <c r="DZ6" s="22">
        <f t="shared" si="13"/>
        <v>20.73</v>
      </c>
      <c r="EA6" s="22">
        <f t="shared" si="13"/>
        <v>22.86</v>
      </c>
      <c r="EB6" s="22">
        <f t="shared" si="13"/>
        <v>24.31</v>
      </c>
      <c r="EC6" s="21" t="str">
        <f>IF(EC7="","",IF(EC7="-","【-】","【"&amp;SUBSTITUTE(TEXT(EC7,"#,##0.00"),"-","△")&amp;"】"))</f>
        <v>【26.78】</v>
      </c>
      <c r="ED6" s="22">
        <f>IF(ED7="",NA(),ED7)</f>
        <v>0.39</v>
      </c>
      <c r="EE6" s="22">
        <f t="shared" ref="EE6:EM6" si="14">IF(EE7="",NA(),EE7)</f>
        <v>0.28999999999999998</v>
      </c>
      <c r="EF6" s="22">
        <f t="shared" si="14"/>
        <v>0.17</v>
      </c>
      <c r="EG6" s="22">
        <f t="shared" si="14"/>
        <v>0.16</v>
      </c>
      <c r="EH6" s="22">
        <f t="shared" si="14"/>
        <v>0.05</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473278</v>
      </c>
      <c r="D7" s="24">
        <v>46</v>
      </c>
      <c r="E7" s="24">
        <v>1</v>
      </c>
      <c r="F7" s="24">
        <v>0</v>
      </c>
      <c r="G7" s="24">
        <v>1</v>
      </c>
      <c r="H7" s="24" t="s">
        <v>93</v>
      </c>
      <c r="I7" s="24" t="s">
        <v>94</v>
      </c>
      <c r="J7" s="24" t="s">
        <v>95</v>
      </c>
      <c r="K7" s="24" t="s">
        <v>96</v>
      </c>
      <c r="L7" s="24" t="s">
        <v>97</v>
      </c>
      <c r="M7" s="24" t="s">
        <v>98</v>
      </c>
      <c r="N7" s="25" t="s">
        <v>99</v>
      </c>
      <c r="O7" s="25">
        <v>95.78</v>
      </c>
      <c r="P7" s="25">
        <v>100</v>
      </c>
      <c r="Q7" s="25">
        <v>3201</v>
      </c>
      <c r="R7" s="25">
        <v>17951</v>
      </c>
      <c r="S7" s="25">
        <v>11.54</v>
      </c>
      <c r="T7" s="25">
        <v>1555.55</v>
      </c>
      <c r="U7" s="25">
        <v>17871</v>
      </c>
      <c r="V7" s="25">
        <v>11.54</v>
      </c>
      <c r="W7" s="25">
        <v>1548.61</v>
      </c>
      <c r="X7" s="25">
        <v>113.22</v>
      </c>
      <c r="Y7" s="25">
        <v>110.76</v>
      </c>
      <c r="Z7" s="25">
        <v>113.02</v>
      </c>
      <c r="AA7" s="25">
        <v>108.21</v>
      </c>
      <c r="AB7" s="25">
        <v>101.7</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1252.08</v>
      </c>
      <c r="AU7" s="25">
        <v>1207.3399999999999</v>
      </c>
      <c r="AV7" s="25">
        <v>1306.95</v>
      </c>
      <c r="AW7" s="25">
        <v>1248.71</v>
      </c>
      <c r="AX7" s="25">
        <v>1640.69</v>
      </c>
      <c r="AY7" s="25">
        <v>367.55</v>
      </c>
      <c r="AZ7" s="25">
        <v>378.56</v>
      </c>
      <c r="BA7" s="25">
        <v>364.46</v>
      </c>
      <c r="BB7" s="25">
        <v>338.89</v>
      </c>
      <c r="BC7" s="25">
        <v>352.34</v>
      </c>
      <c r="BD7" s="25">
        <v>239.69</v>
      </c>
      <c r="BE7" s="25">
        <v>20.059999999999999</v>
      </c>
      <c r="BF7" s="25">
        <v>17.75</v>
      </c>
      <c r="BG7" s="25">
        <v>16.7</v>
      </c>
      <c r="BH7" s="25">
        <v>15.85</v>
      </c>
      <c r="BI7" s="25">
        <v>13.58</v>
      </c>
      <c r="BJ7" s="25">
        <v>418.68</v>
      </c>
      <c r="BK7" s="25">
        <v>395.68</v>
      </c>
      <c r="BL7" s="25">
        <v>403.72</v>
      </c>
      <c r="BM7" s="25">
        <v>400.21</v>
      </c>
      <c r="BN7" s="25">
        <v>391.13</v>
      </c>
      <c r="BO7" s="25">
        <v>264.86</v>
      </c>
      <c r="BP7" s="25">
        <v>102.79</v>
      </c>
      <c r="BQ7" s="25">
        <v>106</v>
      </c>
      <c r="BR7" s="25">
        <v>105.5</v>
      </c>
      <c r="BS7" s="25">
        <v>99.74</v>
      </c>
      <c r="BT7" s="25">
        <v>97.72</v>
      </c>
      <c r="BU7" s="25">
        <v>94.78</v>
      </c>
      <c r="BV7" s="25">
        <v>97.59</v>
      </c>
      <c r="BW7" s="25">
        <v>92.17</v>
      </c>
      <c r="BX7" s="25">
        <v>92.83</v>
      </c>
      <c r="BY7" s="25">
        <v>92.16</v>
      </c>
      <c r="BZ7" s="25">
        <v>97.59</v>
      </c>
      <c r="CA7" s="25">
        <v>180.35</v>
      </c>
      <c r="CB7" s="25">
        <v>179.65</v>
      </c>
      <c r="CC7" s="25">
        <v>176.34</v>
      </c>
      <c r="CD7" s="25">
        <v>182.65</v>
      </c>
      <c r="CE7" s="25">
        <v>196.1</v>
      </c>
      <c r="CF7" s="25">
        <v>181.3</v>
      </c>
      <c r="CG7" s="25">
        <v>181.71</v>
      </c>
      <c r="CH7" s="25">
        <v>188.51</v>
      </c>
      <c r="CI7" s="25">
        <v>189.43</v>
      </c>
      <c r="CJ7" s="25">
        <v>196.75</v>
      </c>
      <c r="CK7" s="25">
        <v>181.66</v>
      </c>
      <c r="CL7" s="25">
        <v>71.02</v>
      </c>
      <c r="CM7" s="25">
        <v>70.34</v>
      </c>
      <c r="CN7" s="25">
        <v>69.69</v>
      </c>
      <c r="CO7" s="25">
        <v>68.599999999999994</v>
      </c>
      <c r="CP7" s="25">
        <v>70.16</v>
      </c>
      <c r="CQ7" s="25">
        <v>55.89</v>
      </c>
      <c r="CR7" s="25">
        <v>55.72</v>
      </c>
      <c r="CS7" s="25">
        <v>55.31</v>
      </c>
      <c r="CT7" s="25">
        <v>55.14</v>
      </c>
      <c r="CU7" s="25">
        <v>54.99</v>
      </c>
      <c r="CV7" s="25">
        <v>60.21</v>
      </c>
      <c r="CW7" s="25">
        <v>93.97</v>
      </c>
      <c r="CX7" s="25">
        <v>95.08</v>
      </c>
      <c r="CY7" s="25">
        <v>96.64</v>
      </c>
      <c r="CZ7" s="25">
        <v>96.74</v>
      </c>
      <c r="DA7" s="25">
        <v>95.72</v>
      </c>
      <c r="DB7" s="25">
        <v>81.27</v>
      </c>
      <c r="DC7" s="25">
        <v>81.260000000000005</v>
      </c>
      <c r="DD7" s="25">
        <v>80.36</v>
      </c>
      <c r="DE7" s="25">
        <v>80.13</v>
      </c>
      <c r="DF7" s="25">
        <v>79.34</v>
      </c>
      <c r="DG7" s="25">
        <v>89.21</v>
      </c>
      <c r="DH7" s="25">
        <v>55.43</v>
      </c>
      <c r="DI7" s="25">
        <v>56.59</v>
      </c>
      <c r="DJ7" s="25">
        <v>57.86</v>
      </c>
      <c r="DK7" s="25">
        <v>58.64</v>
      </c>
      <c r="DL7" s="25">
        <v>59.7</v>
      </c>
      <c r="DM7" s="25">
        <v>50.63</v>
      </c>
      <c r="DN7" s="25">
        <v>51.29</v>
      </c>
      <c r="DO7" s="25">
        <v>52.2</v>
      </c>
      <c r="DP7" s="25">
        <v>52.7</v>
      </c>
      <c r="DQ7" s="25">
        <v>53.48</v>
      </c>
      <c r="DR7" s="25">
        <v>52.41</v>
      </c>
      <c r="DS7" s="25">
        <v>0.62</v>
      </c>
      <c r="DT7" s="25">
        <v>0.61</v>
      </c>
      <c r="DU7" s="25">
        <v>0.49</v>
      </c>
      <c r="DV7" s="25">
        <v>0.33</v>
      </c>
      <c r="DW7" s="25">
        <v>29.79</v>
      </c>
      <c r="DX7" s="25">
        <v>18.28</v>
      </c>
      <c r="DY7" s="25">
        <v>19.61</v>
      </c>
      <c r="DZ7" s="25">
        <v>20.73</v>
      </c>
      <c r="EA7" s="25">
        <v>22.86</v>
      </c>
      <c r="EB7" s="25">
        <v>24.31</v>
      </c>
      <c r="EC7" s="25">
        <v>26.78</v>
      </c>
      <c r="ED7" s="25">
        <v>0.39</v>
      </c>
      <c r="EE7" s="25">
        <v>0.28999999999999998</v>
      </c>
      <c r="EF7" s="25">
        <v>0.17</v>
      </c>
      <c r="EG7" s="25">
        <v>0.16</v>
      </c>
      <c r="EH7" s="25">
        <v>0.05</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K-KNG0253</cp:lastModifiedBy>
  <cp:lastPrinted>2026-01-23T07:52:38Z</cp:lastPrinted>
  <dcterms:created xsi:type="dcterms:W3CDTF">2025-12-12T09:25:46Z</dcterms:created>
  <dcterms:modified xsi:type="dcterms:W3CDTF">2026-01-23T07:59:45Z</dcterms:modified>
  <cp:category/>
</cp:coreProperties>
</file>