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72.16.200.34\共有フォルダ\上下水道課\05　下水道係\下水道\★維持管理業務\♦調査回答文書\R6年度\県市町村課\★R5年度決算【経営比較分析表関係】\県に提出\"/>
    </mc:Choice>
  </mc:AlternateContent>
  <xr:revisionPtr revIDLastSave="0" documentId="13_ncr:1_{2486CF22-C86F-4D0B-90C3-40E886828C42}" xr6:coauthVersionLast="47" xr6:coauthVersionMax="47" xr10:uidLastSave="{00000000-0000-0000-0000-000000000000}"/>
  <workbookProtection workbookAlgorithmName="SHA-512" workbookHashValue="xMIKdUbriJOyx7T76z/VfLlUmvB8VCWdwuAwWzZh5t1ubcw72rOj9ui0hM1kuzt0ZvMg9Dyb75V7MeDrEx8P3w==" workbookSaltValue="KCgBJ6ggn2GAKPcWmQuFQ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<sst xmlns="http://schemas.openxmlformats.org/spreadsheetml/2006/main" count="257" uniqueCount="118">
  <si>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</si>
  <si>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</si>
  <si>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</si>
  <si>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</si>
  <si>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</si>
  <si>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</si>
  <si>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</si>
  <si>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</si>
  <si>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</si>
  <si>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</si>
  <si>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</si>
  <si>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</si>
  <si>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</si>
  <si>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</si>
  <si>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</si>
  <si>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</si>
  <si>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</si>
  <si>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</si>
  <si>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</si>
  <si>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</si>
  <si>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</si>
  <si>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</si>
  <si>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</si>
  <si>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</si>
  <si>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</si>
  <si>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</si>
  <si>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</si>
  <si>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</si>
  <si>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</si>
  <si>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</si>
  <si>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</si>
  <si>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</si>
  <si>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</si>
  <si>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</si>
  <si>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</si>
  <si>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</si>
  <si>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</si>
  <si>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</si>
  <si>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</si>
  <si>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</si>
  <si>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</si>
  <si>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</si>
  <si>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</si>
  <si>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</si>
  <si>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</si>
  <si>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</si>
  <si>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</si>
  <si>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</si>
  <si>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</si>
  <si>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</si>
  <si>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</si>
  <si>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</si>
  <si>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</si>
  <si>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</si>
  <si>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</si>
  <si>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</si>
  <si>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</si>
  <si>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</si>
  <si>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</si>
  <si>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</si>
  <si>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</si>
  <si>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</si>
  <si>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</si>
  <si>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</si>
  <si>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</si>
  <si>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</si>
  <si>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</si>
  <si>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</si>
  <si>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</si>
  <si>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</si>
  <si>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</si>
  <si>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</si>
  <si>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</si>
  <si>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</si>
  <si>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</si>
  <si>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</si>
  <si>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</si>
  <si>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</si>
  <si>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</si>
  <si>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</si>
  <si>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</si>
  <si>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</si>
  <si>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</si>
  <si>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</si>
  <si>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</si>
  <si>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</si>
  <si>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</si>
  <si>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</si>
  <si>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</si>
  <si>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</si>
  <si>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</si>
  <si>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</si>
  <si>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</si>
  <si>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</si>
  <si>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</si>
  <si>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</si>
  <si>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北中城村</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</si>
  <si>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</si>
  <si>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</si>
  <si>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</si>
  <si>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</si>
  <si>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</si>
  <si>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</si>
  <si>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</si>
  <si>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</si>
  <si>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</si>
  <si>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</si>
  <si>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</si>
  <si>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</si>
  <si>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</si>
  <si>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</si>
  <si>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</si>
  <si>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</si>
  <si>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</si>
  <si>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</si>
  <si>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本村においては、令和2年度より地方公営企業法の一部を適用し地方公営企業会計へ移行した。そのため、令和元年度以前の数値は0となっている。
①経常収支比率：単年度収支は100％を超え黒字となっており、全国及び類似団体平均値並みの結果となったが、今後赤字にならないよう継続して下水道接続等収入増や維持管理費削減に取り組む必要がある。
②累積欠損金比率：0％で健全値である。
③流動比率：前年度より約2％減少しているが、100％を上回っている。一般会計繰入金や他会計借入金に依存している状況にあるため、独自財源確保の必要がある。
④企業債残高対事業規模比率：全国及び類似団体平均値を大きく上回っている。未普及解消のための整備が途上であり、整備にかける投資が今後も継続すること、汚水整備に加え雨水整備も入っていることから、企業債残高は今後も上昇していくものと見込まれる。
⑤経費回収率：前年度より約1％増加したが、100％を下回っており、全国及び類似団体平均値を下回っている。汚水処理に係る費用が下水道使用料等で賄えていないため、水洗化率向上に取り組む必要がある。
⑥汚水処理原価：全国及び類似団体平均値と比べ低い状況となっている。
⑦施設利用率：処理場を有していないため0となっている。
⑧水洗化率：全国及び類似団体平均値を下回っている。今後も引き続き、未接続世帯訪問等を行い、普及促進を進めていく必要がある。</t>
    <phoneticPr fontId="4"/>
  </si>
  <si>
    <t>①有形固定資産減価償却率：全国及び類似団体平均値を下回っており、良好な状態を示している。
②管渠老朽化率 ③管渠改善率：供用開始して26年経っているが、耐用年数を超える管渠が無いため、当該値は0となっている。
しかし、今後の老朽化に備えるため、ストックマネジメント計画を策定し、事業の計画・運営に取り組む必要がある。</t>
    <phoneticPr fontId="4"/>
  </si>
  <si>
    <t>本村の下水道事業は、総収益における一般会計からの繰入金の割合が毎年40％前後で推移しており、繰入金に依存した経営となっている。
　下水道普及率は64.92％と低く、整備にかける投資がこれから増加していくことから、資金繰りに注意し、収支バランスをとりながら財政運営を行う必要がある。
　今後は、令和6年度に策定した経営戦略の見直しを行い、下水道料金改定を視野に入れながら、中長期の経営改善に向け、下水道整備率の向上、水洗化率向上のための普及啓蒙活動の強化、必要な事業の取捨選択など、健全な財政運営のために可能な取り組みを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</si>
</sst>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EB6-4C00-86B0-FDEF4E9F70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EEB6-4C00-86B0-FDEF4E9F70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4C-4C58-A363-FD3395FD6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2B4C-4C58-A363-FD3395FD6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69.709999999999994</c:v>
                </c:pt>
                <c:pt idx="2">
                  <c:v>71.72</c:v>
                </c:pt>
                <c:pt idx="3">
                  <c:v>70.89</c:v>
                </c:pt>
                <c:pt idx="4">
                  <c:v>74.62</c:v>
                </c:pt>
              </c:numCache>
            </c:numRef>
          </c:val>
          <c:extLst>
            <c:ext xmlns:c16="http://schemas.microsoft.com/office/drawing/2014/chart" uri="{C3380CC4-5D6E-409C-BE32-E72D297353CC}">
              <c16:uniqueId val="{00000000-BD43-4D7B-891D-A6252EA2BA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BD43-4D7B-891D-A6252EA2BA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114.54</c:v>
                </c:pt>
                <c:pt idx="2">
                  <c:v>107.11</c:v>
                </c:pt>
                <c:pt idx="3">
                  <c:v>110.41</c:v>
                </c:pt>
                <c:pt idx="4">
                  <c:v>110.55</c:v>
                </c:pt>
              </c:numCache>
            </c:numRef>
          </c:val>
          <c:extLst>
            <c:ext xmlns:c16="http://schemas.microsoft.com/office/drawing/2014/chart" uri="{C3380CC4-5D6E-409C-BE32-E72D297353CC}">
              <c16:uniqueId val="{00000000-8064-4DFC-BF52-6419E00DBB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8064-4DFC-BF52-6419E00DBB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2.5299999999999998</c:v>
                </c:pt>
                <c:pt idx="2">
                  <c:v>5.12</c:v>
                </c:pt>
                <c:pt idx="3">
                  <c:v>7.64</c:v>
                </c:pt>
                <c:pt idx="4">
                  <c:v>9.75</c:v>
                </c:pt>
              </c:numCache>
            </c:numRef>
          </c:val>
          <c:extLst>
            <c:ext xmlns:c16="http://schemas.microsoft.com/office/drawing/2014/chart" uri="{C3380CC4-5D6E-409C-BE32-E72D297353CC}">
              <c16:uniqueId val="{00000000-277A-4E82-BB0D-6BCDB28AEB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277A-4E82-BB0D-6BCDB28AEB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3FF-4708-BCC4-2EB901CA78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A3FF-4708-BCC4-2EB901CA78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640-4442-BA07-1EAEB9A399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C640-4442-BA07-1EAEB9A399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88.83</c:v>
                </c:pt>
                <c:pt idx="2">
                  <c:v>97.64</c:v>
                </c:pt>
                <c:pt idx="3">
                  <c:v>105.69</c:v>
                </c:pt>
                <c:pt idx="4">
                  <c:v>103.33</c:v>
                </c:pt>
              </c:numCache>
            </c:numRef>
          </c:val>
          <c:extLst>
            <c:ext xmlns:c16="http://schemas.microsoft.com/office/drawing/2014/chart" uri="{C3380CC4-5D6E-409C-BE32-E72D297353CC}">
              <c16:uniqueId val="{00000000-C0C3-48C9-B39F-08DE6A40AB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C0C3-48C9-B39F-08DE6A40AB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1585.71</c:v>
                </c:pt>
                <c:pt idx="2">
                  <c:v>1525.86</c:v>
                </c:pt>
                <c:pt idx="3">
                  <c:v>1422.88</c:v>
                </c:pt>
                <c:pt idx="4">
                  <c:v>1447.84</c:v>
                </c:pt>
              </c:numCache>
            </c:numRef>
          </c:val>
          <c:extLst>
            <c:ext xmlns:c16="http://schemas.microsoft.com/office/drawing/2014/chart" uri="{C3380CC4-5D6E-409C-BE32-E72D297353CC}">
              <c16:uniqueId val="{00000000-5DEE-4B5E-A5F0-3CF8D2CDBB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5DEE-4B5E-A5F0-3CF8D2CDBB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72.13</c:v>
                </c:pt>
                <c:pt idx="2">
                  <c:v>68.599999999999994</c:v>
                </c:pt>
                <c:pt idx="3">
                  <c:v>74.02</c:v>
                </c:pt>
                <c:pt idx="4">
                  <c:v>74.900000000000006</c:v>
                </c:pt>
              </c:numCache>
            </c:numRef>
          </c:val>
          <c:extLst>
            <c:ext xmlns:c16="http://schemas.microsoft.com/office/drawing/2014/chart" uri="{C3380CC4-5D6E-409C-BE32-E72D297353CC}">
              <c16:uniqueId val="{00000000-69D5-4BF6-90FD-D842E5F150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69D5-4BF6-90FD-D842E5F150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114.99</c:v>
                </c:pt>
                <c:pt idx="2">
                  <c:v>119.46</c:v>
                </c:pt>
                <c:pt idx="3">
                  <c:v>110.53</c:v>
                </c:pt>
                <c:pt idx="4">
                  <c:v>108.53</c:v>
                </c:pt>
              </c:numCache>
            </c:numRef>
          </c:val>
          <c:extLst>
            <c:ext xmlns:c16="http://schemas.microsoft.com/office/drawing/2014/chart" uri="{C3380CC4-5D6E-409C-BE32-E72D297353CC}">
              <c16:uniqueId val="{00000000-C1A3-4C05-83F4-5133F5A1E9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C1A3-4C05-83F4-5133F5A1E9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5"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北中城村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17933</v>
      </c>
      <c r="AM8" s="41"/>
      <c r="AN8" s="41"/>
      <c r="AO8" s="41"/>
      <c r="AP8" s="41"/>
      <c r="AQ8" s="41"/>
      <c r="AR8" s="41"/>
      <c r="AS8" s="41"/>
      <c r="AT8" s="34">
        <f>データ!T6</f>
        <v>11.54</v>
      </c>
      <c r="AU8" s="34"/>
      <c r="AV8" s="34"/>
      <c r="AW8" s="34"/>
      <c r="AX8" s="34"/>
      <c r="AY8" s="34"/>
      <c r="AZ8" s="34"/>
      <c r="BA8" s="34"/>
      <c r="BB8" s="34">
        <f>データ!U6</f>
        <v>1553.99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70.47</v>
      </c>
      <c r="J10" s="34"/>
      <c r="K10" s="34"/>
      <c r="L10" s="34"/>
      <c r="M10" s="34"/>
      <c r="N10" s="34"/>
      <c r="O10" s="34"/>
      <c r="P10" s="34">
        <f>データ!P6</f>
        <v>64.92</v>
      </c>
      <c r="Q10" s="34"/>
      <c r="R10" s="34"/>
      <c r="S10" s="34"/>
      <c r="T10" s="34"/>
      <c r="U10" s="34"/>
      <c r="V10" s="34"/>
      <c r="W10" s="34">
        <f>データ!Q6</f>
        <v>100</v>
      </c>
      <c r="X10" s="34"/>
      <c r="Y10" s="34"/>
      <c r="Z10" s="34"/>
      <c r="AA10" s="34"/>
      <c r="AB10" s="34"/>
      <c r="AC10" s="34"/>
      <c r="AD10" s="41">
        <f>データ!R6</f>
        <v>1155</v>
      </c>
      <c r="AE10" s="41"/>
      <c r="AF10" s="41"/>
      <c r="AG10" s="41"/>
      <c r="AH10" s="41"/>
      <c r="AI10" s="41"/>
      <c r="AJ10" s="41"/>
      <c r="AK10" s="2"/>
      <c r="AL10" s="41">
        <f>データ!V6</f>
        <v>11650</v>
      </c>
      <c r="AM10" s="41"/>
      <c r="AN10" s="41"/>
      <c r="AO10" s="41"/>
      <c r="AP10" s="41"/>
      <c r="AQ10" s="41"/>
      <c r="AR10" s="41"/>
      <c r="AS10" s="41"/>
      <c r="AT10" s="34">
        <f>データ!W6</f>
        <v>4.2</v>
      </c>
      <c r="AU10" s="34"/>
      <c r="AV10" s="34"/>
      <c r="AW10" s="34"/>
      <c r="AX10" s="34"/>
      <c r="AY10" s="34"/>
      <c r="AZ10" s="34"/>
      <c r="BA10" s="34"/>
      <c r="BB10" s="34">
        <f>データ!X6</f>
        <v>2773.81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Fcxx7g56BvuAPA7RI4uvimKd/ayOv6NdIEAj5LC3cuGGDV+xdWGUtAPdJFTZUNTs1fkSl/OolLJP8J0sMHmXQ==" saltValue="O+deu4QsW2CRY0/lN6kTQ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473278</v>
      </c>
      <c r="D6" s="19">
        <f t="shared" si="3"/>
        <v>46</v>
      </c>
      <c r="E6" s="19">
        <f t="shared" si="3"/>
        <v>17</v>
      </c>
      <c r="F6" s="19">
        <f t="shared" si="3"/>
        <v>1</v>
      </c>
      <c r="G6" s="19">
        <f t="shared" si="3"/>
        <v>0</v>
      </c>
      <c r="H6" s="19" t="str">
        <f t="shared" si="3"/>
        <v>沖縄県　北中城村</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70.47</v>
      </c>
      <c r="P6" s="20">
        <f t="shared" si="3"/>
        <v>64.92</v>
      </c>
      <c r="Q6" s="20">
        <f t="shared" si="3"/>
        <v>100</v>
      </c>
      <c r="R6" s="20">
        <f t="shared" si="3"/>
        <v>1155</v>
      </c>
      <c r="S6" s="20">
        <f t="shared" si="3"/>
        <v>17933</v>
      </c>
      <c r="T6" s="20">
        <f t="shared" si="3"/>
        <v>11.54</v>
      </c>
      <c r="U6" s="20">
        <f t="shared" si="3"/>
        <v>1553.99</v>
      </c>
      <c r="V6" s="20">
        <f t="shared" si="3"/>
        <v>11650</v>
      </c>
      <c r="W6" s="20">
        <f t="shared" si="3"/>
        <v>4.2</v>
      </c>
      <c r="X6" s="20">
        <f t="shared" si="3"/>
        <v>2773.81</v>
      </c>
      <c r="Y6" s="21" t="str">
        <f>IF(Y7="",NA(),Y7)</f>
        <v>-</v>
      </c>
      <c r="Z6" s="21">
        <f t="shared" ref="Z6:AH6" si="4">IF(Z7="",NA(),Z7)</f>
        <v>114.54</v>
      </c>
      <c r="AA6" s="21">
        <f t="shared" si="4"/>
        <v>107.11</v>
      </c>
      <c r="AB6" s="21">
        <f t="shared" si="4"/>
        <v>110.41</v>
      </c>
      <c r="AC6" s="21">
        <f t="shared" si="4"/>
        <v>110.55</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88.83</v>
      </c>
      <c r="AW6" s="21">
        <f t="shared" si="6"/>
        <v>97.64</v>
      </c>
      <c r="AX6" s="21">
        <f t="shared" si="6"/>
        <v>105.69</v>
      </c>
      <c r="AY6" s="21">
        <f t="shared" si="6"/>
        <v>103.33</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1585.71</v>
      </c>
      <c r="BH6" s="21">
        <f t="shared" si="7"/>
        <v>1525.86</v>
      </c>
      <c r="BI6" s="21">
        <f t="shared" si="7"/>
        <v>1422.88</v>
      </c>
      <c r="BJ6" s="21">
        <f t="shared" si="7"/>
        <v>1447.84</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72.13</v>
      </c>
      <c r="BS6" s="21">
        <f t="shared" si="8"/>
        <v>68.599999999999994</v>
      </c>
      <c r="BT6" s="21">
        <f t="shared" si="8"/>
        <v>74.02</v>
      </c>
      <c r="BU6" s="21">
        <f t="shared" si="8"/>
        <v>74.900000000000006</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114.99</v>
      </c>
      <c r="CD6" s="21">
        <f t="shared" si="9"/>
        <v>119.46</v>
      </c>
      <c r="CE6" s="21">
        <f t="shared" si="9"/>
        <v>110.53</v>
      </c>
      <c r="CF6" s="21">
        <f t="shared" si="9"/>
        <v>108.53</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69.709999999999994</v>
      </c>
      <c r="CZ6" s="21">
        <f t="shared" si="11"/>
        <v>71.72</v>
      </c>
      <c r="DA6" s="21">
        <f t="shared" si="11"/>
        <v>70.89</v>
      </c>
      <c r="DB6" s="21">
        <f t="shared" si="11"/>
        <v>74.62</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2.5299999999999998</v>
      </c>
      <c r="DK6" s="21">
        <f t="shared" si="12"/>
        <v>5.12</v>
      </c>
      <c r="DL6" s="21">
        <f t="shared" si="12"/>
        <v>7.64</v>
      </c>
      <c r="DM6" s="21">
        <f t="shared" si="12"/>
        <v>9.75</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473278</v>
      </c>
      <c r="D7" s="23">
        <v>46</v>
      </c>
      <c r="E7" s="23">
        <v>17</v>
      </c>
      <c r="F7" s="23">
        <v>1</v>
      </c>
      <c r="G7" s="23">
        <v>0</v>
      </c>
      <c r="H7" s="23" t="s">
        <v>96</v>
      </c>
      <c r="I7" s="23" t="s">
        <v>97</v>
      </c>
      <c r="J7" s="23" t="s">
        <v>98</v>
      </c>
      <c r="K7" s="23" t="s">
        <v>99</v>
      </c>
      <c r="L7" s="23" t="s">
        <v>100</v>
      </c>
      <c r="M7" s="23" t="s">
        <v>101</v>
      </c>
      <c r="N7" s="24" t="s">
        <v>102</v>
      </c>
      <c r="O7" s="24">
        <v>70.47</v>
      </c>
      <c r="P7" s="24">
        <v>64.92</v>
      </c>
      <c r="Q7" s="24">
        <v>100</v>
      </c>
      <c r="R7" s="24">
        <v>1155</v>
      </c>
      <c r="S7" s="24">
        <v>17933</v>
      </c>
      <c r="T7" s="24">
        <v>11.54</v>
      </c>
      <c r="U7" s="24">
        <v>1553.99</v>
      </c>
      <c r="V7" s="24">
        <v>11650</v>
      </c>
      <c r="W7" s="24">
        <v>4.2</v>
      </c>
      <c r="X7" s="24">
        <v>2773.81</v>
      </c>
      <c r="Y7" s="24" t="s">
        <v>102</v>
      </c>
      <c r="Z7" s="24">
        <v>114.54</v>
      </c>
      <c r="AA7" s="24">
        <v>107.11</v>
      </c>
      <c r="AB7" s="24">
        <v>110.41</v>
      </c>
      <c r="AC7" s="24">
        <v>110.55</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88.83</v>
      </c>
      <c r="AW7" s="24">
        <v>97.64</v>
      </c>
      <c r="AX7" s="24">
        <v>105.69</v>
      </c>
      <c r="AY7" s="24">
        <v>103.33</v>
      </c>
      <c r="AZ7" s="24" t="s">
        <v>102</v>
      </c>
      <c r="BA7" s="24">
        <v>40.67</v>
      </c>
      <c r="BB7" s="24">
        <v>47.7</v>
      </c>
      <c r="BC7" s="24">
        <v>50.59</v>
      </c>
      <c r="BD7" s="24">
        <v>62.37</v>
      </c>
      <c r="BE7" s="24">
        <v>78.430000000000007</v>
      </c>
      <c r="BF7" s="24" t="s">
        <v>102</v>
      </c>
      <c r="BG7" s="24">
        <v>1585.71</v>
      </c>
      <c r="BH7" s="24">
        <v>1525.86</v>
      </c>
      <c r="BI7" s="24">
        <v>1422.88</v>
      </c>
      <c r="BJ7" s="24">
        <v>1447.84</v>
      </c>
      <c r="BK7" s="24" t="s">
        <v>102</v>
      </c>
      <c r="BL7" s="24">
        <v>1050.51</v>
      </c>
      <c r="BM7" s="24">
        <v>1102.01</v>
      </c>
      <c r="BN7" s="24">
        <v>987.36</v>
      </c>
      <c r="BO7" s="24">
        <v>1042.77</v>
      </c>
      <c r="BP7" s="24">
        <v>630.82000000000005</v>
      </c>
      <c r="BQ7" s="24" t="s">
        <v>102</v>
      </c>
      <c r="BR7" s="24">
        <v>72.13</v>
      </c>
      <c r="BS7" s="24">
        <v>68.599999999999994</v>
      </c>
      <c r="BT7" s="24">
        <v>74.02</v>
      </c>
      <c r="BU7" s="24">
        <v>74.900000000000006</v>
      </c>
      <c r="BV7" s="24" t="s">
        <v>102</v>
      </c>
      <c r="BW7" s="24">
        <v>82.65</v>
      </c>
      <c r="BX7" s="24">
        <v>82.55</v>
      </c>
      <c r="BY7" s="24">
        <v>83.55</v>
      </c>
      <c r="BZ7" s="24">
        <v>84.48</v>
      </c>
      <c r="CA7" s="24">
        <v>97.81</v>
      </c>
      <c r="CB7" s="24" t="s">
        <v>102</v>
      </c>
      <c r="CC7" s="24">
        <v>114.99</v>
      </c>
      <c r="CD7" s="24">
        <v>119.46</v>
      </c>
      <c r="CE7" s="24">
        <v>110.53</v>
      </c>
      <c r="CF7" s="24">
        <v>108.53</v>
      </c>
      <c r="CG7" s="24" t="s">
        <v>102</v>
      </c>
      <c r="CH7" s="24">
        <v>186.3</v>
      </c>
      <c r="CI7" s="24">
        <v>188.38</v>
      </c>
      <c r="CJ7" s="24">
        <v>185.98</v>
      </c>
      <c r="CK7" s="24">
        <v>187.11</v>
      </c>
      <c r="CL7" s="24">
        <v>138.75</v>
      </c>
      <c r="CM7" s="24" t="s">
        <v>102</v>
      </c>
      <c r="CN7" s="24" t="s">
        <v>102</v>
      </c>
      <c r="CO7" s="24" t="s">
        <v>102</v>
      </c>
      <c r="CP7" s="24" t="s">
        <v>102</v>
      </c>
      <c r="CQ7" s="24" t="s">
        <v>102</v>
      </c>
      <c r="CR7" s="24" t="s">
        <v>102</v>
      </c>
      <c r="CS7" s="24">
        <v>50.53</v>
      </c>
      <c r="CT7" s="24">
        <v>51.42</v>
      </c>
      <c r="CU7" s="24">
        <v>48.95</v>
      </c>
      <c r="CV7" s="24">
        <v>49.28</v>
      </c>
      <c r="CW7" s="24">
        <v>58.94</v>
      </c>
      <c r="CX7" s="24" t="s">
        <v>102</v>
      </c>
      <c r="CY7" s="24">
        <v>69.709999999999994</v>
      </c>
      <c r="CZ7" s="24">
        <v>71.72</v>
      </c>
      <c r="DA7" s="24">
        <v>70.89</v>
      </c>
      <c r="DB7" s="24">
        <v>74.62</v>
      </c>
      <c r="DC7" s="24" t="s">
        <v>102</v>
      </c>
      <c r="DD7" s="24">
        <v>82.08</v>
      </c>
      <c r="DE7" s="24">
        <v>81.34</v>
      </c>
      <c r="DF7" s="24">
        <v>81.14</v>
      </c>
      <c r="DG7" s="24">
        <v>79.7</v>
      </c>
      <c r="DH7" s="24">
        <v>95.91</v>
      </c>
      <c r="DI7" s="24" t="s">
        <v>102</v>
      </c>
      <c r="DJ7" s="24">
        <v>2.5299999999999998</v>
      </c>
      <c r="DK7" s="24">
        <v>5.12</v>
      </c>
      <c r="DL7" s="24">
        <v>7.64</v>
      </c>
      <c r="DM7" s="24">
        <v>9.75</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KNG0318</cp:lastModifiedBy>
  <cp:lastPrinted>2025-01-29T00:00:49Z</cp:lastPrinted>
  <dcterms:created xsi:type="dcterms:W3CDTF">2025-01-24T07:07:59Z</dcterms:created>
  <dcterms:modified xsi:type="dcterms:W3CDTF">2025-01-29T00:00:51Z</dcterms:modified>
  <cp:category/>
</cp:coreProperties>
</file>