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KNG0318\Desktop\"/>
    </mc:Choice>
  </mc:AlternateContent>
  <xr:revisionPtr revIDLastSave="0" documentId="13_ncr:1_{3719FE2C-4C54-4B1C-8008-0573428C60B7}" xr6:coauthVersionLast="47" xr6:coauthVersionMax="47" xr10:uidLastSave="{00000000-0000-0000-0000-000000000000}"/>
  <workbookProtection workbookAlgorithmName="SHA-512" workbookHashValue="UFXVD9jP6gQMFV9R4CfCR2/E8SM/QtxCWdAYSfyTQ6Dl5zrkP58OSyJZowhGhxOIJmZJg3JpBa+muju8BtmFbw==" workbookSaltValue="trW19Qcbq/cahpZ9SaOWL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T6" i="5"/>
  <c r="AT8" i="4" s="1"/>
  <c r="S6" i="5"/>
  <c r="AL8" i="4" s="1"/>
  <c r="R6" i="5"/>
  <c r="Q6" i="5"/>
  <c r="W10" i="4" s="1"/>
  <c r="P6" i="5"/>
  <c r="O6" i="5"/>
  <c r="N6" i="5"/>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AT10" i="4"/>
  <c r="AD10" i="4"/>
  <c r="P10" i="4"/>
  <c r="I10" i="4"/>
  <c r="B10" i="4"/>
  <c r="BB8" i="4"/>
  <c r="AD8" i="4"/>
  <c r="W8" i="4"/>
  <c r="P8" i="4"/>
  <c r="B6" i="4"/>
</calcChain>
</file>

<file path=xl/sharedStrings.xml><?xml version="1.0" encoding="utf-8"?>
<sst xmlns="http://schemas.openxmlformats.org/spreadsheetml/2006/main" count="278" uniqueCount="115">
  <si>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</si>
  <si>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</si>
  <si>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</si>
  <si>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</si>
  <si>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</si>
  <si>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</si>
  <si>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</si>
  <si>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</si>
  <si>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</si>
  <si>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</si>
  <si>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</si>
  <si>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</si>
  <si>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</si>
  <si>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</si>
  <si>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</si>
  <si>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</si>
  <si>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</si>
  <si>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</si>
  <si>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</si>
  <si>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</si>
  <si>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</si>
  <si>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</si>
  <si>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</si>
  <si>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</si>
  <si>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</si>
  <si>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</si>
  <si>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</si>
  <si>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</si>
  <si>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</si>
  <si>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</si>
  <si>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</si>
  <si>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</si>
  <si>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</si>
  <si>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</si>
  <si>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</si>
  <si>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</si>
  <si>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</si>
  <si>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</si>
  <si>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</si>
  <si>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</si>
  <si>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</si>
  <si>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</si>
  <si>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</si>
  <si>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</si>
  <si>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</si>
  <si>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</si>
  <si>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</si>
  <si>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</si>
  <si>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</si>
  <si>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</si>
  <si>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</si>
  <si>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</si>
  <si>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</si>
  <si>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</si>
  <si>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</si>
  <si>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</si>
  <si>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</si>
  <si>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</si>
  <si>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</si>
  <si>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</si>
  <si>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</si>
  <si>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</si>
  <si>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</si>
  <si>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</si>
  <si>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</si>
  <si>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</si>
  <si>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</si>
  <si>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</si>
  <si>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</si>
  <si>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</si>
  <si>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</si>
  <si>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</si>
  <si>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</si>
  <si>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</si>
  <si>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</si>
  <si>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</si>
  <si>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</si>
  <si>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</si>
  <si>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</si>
  <si>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</si>
  <si>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</si>
  <si>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</si>
  <si>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</si>
  <si>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</si>
  <si>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</si>
  <si>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</si>
  <si>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</si>
  <si>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</si>
  <si>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</si>
  <si>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</si>
  <si>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</si>
  <si>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</si>
  <si>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</si>
  <si>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</si>
  <si>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</si>
  <si>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北中城村</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</si>
  <si>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</si>
  <si>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</si>
  <si>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</si>
  <si>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</si>
  <si>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</si>
  <si>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</si>
  <si>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</si>
  <si>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</si>
  <si>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</si>
  <si>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</si>
  <si>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</si>
  <si>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</si>
  <si>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</si>
  <si>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</si>
  <si>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</si>
  <si>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</si>
  <si>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①有形固定資産減価償却率：全国及び類似団体平均値を下回っており、良好な状態を示している。
②管渠老朽化率 ③管渠改善率：供用開始して25年経っているが、耐用年数を超える管渠が無いため、当該値は0となっている。
しかし、今後の老朽化に備えるため、ストックマネジメント計画を策定し、事業の計画・運営に取り組む必要がある。</t>
    <phoneticPr fontId="4"/>
  </si>
  <si>
    <t>本村においては、令和2年度より地方公営企業法の一部を適用し地方公営企業会計へ移行した。そのため、令和元年度以前の数値は0となっている。
①経常収支比率：単年度収支は100％を超え黒字となっており、全国及び類似団体平均値並みの結果となったが、今後赤字にならないよう継続して下水道接続等収入増や維持管理費削減に取り組む必要がある。
②累積欠損金比率：0％で健全値である。
③流動比率：100％を上回り、前年度より約8％増加している。一般会計繰入金や他会計借入金に依存している状況にあるため、独自財源確保の必要がある。
④企業債残高対事業規模比率：全国及び類似団体平均値を大きく上回っている。未普及解消のための整備が途上であり、整備にかける投資が今後も継続すること、汚水整備に加え雨水整備も入っていることから、企業債残高は今後も上昇していくものと見込まれる。
⑤経費回収率：前年度より約6％増加したが、100％を下回っており、全国及び類似団体平均値を下回っている。汚水処理に係る費用が下水道使用料等で賄えていないため、水洗化率向上に取り組む必要がある。
⑥汚水処理原価：全国及び類似団体平均値と比べ低い状況となっている。
⑦施設利用率：処理場を有していないため0となっている。
⑧水洗化率：全国及び類似団体平均値を下回っている。今後も引き続き、未接続世帯訪問等を行い、普及促進を進めていく必要がある。</t>
    <rPh sb="110" eb="111">
      <t>ナ</t>
    </rPh>
    <rPh sb="198" eb="200">
      <t>ウワマワ</t>
    </rPh>
    <rPh sb="202" eb="205">
      <t>ゼンネンド</t>
    </rPh>
    <rPh sb="207" eb="208">
      <t>ヤク</t>
    </rPh>
    <rPh sb="210" eb="212">
      <t>ゾウカ</t>
    </rPh>
    <rPh sb="389" eb="392">
      <t>ゼンネンド</t>
    </rPh>
    <rPh sb="394" eb="395">
      <t>ヤク</t>
    </rPh>
    <rPh sb="397" eb="399">
      <t>ゾウカ</t>
    </rPh>
    <phoneticPr fontId="4"/>
  </si>
  <si>
    <t>本村の下水道事業は、総収益における一般会計からの繰入金の割合が毎年40％前後で推移しており、繰入金に依存した経営となっている。
　下水道普及率は64.29％と低く、整備にかける投資がこれから増加していくことから、資金繰りに注意し、収支バランスをとりながら財政運営を行う必要がある。
　今後は、策定した経営戦略の見直しを行い、下水道料金改定を視野に入れながら、中長期の経営改善に向け、下水道整備率の向上、水洗化率向上のための普及啓蒙活動の強化、必要な事業の取捨選択など、健全な財政運営のために可能な取り組みを実施していく。</t>
    <rPh sb="68" eb="71">
      <t>フキュウリツ</t>
    </rPh>
    <rPh sb="155" eb="157">
      <t>ミナオ</t>
    </rPh>
    <rPh sb="159" eb="160">
      <t>オコナ</t>
    </rPh>
    <rPh sb="162" eb="165">
      <t>ゲスイドウ</t>
    </rPh>
    <rPh sb="165" eb="169">
      <t>リョウキンカイテイ</t>
    </rPh>
    <rPh sb="170" eb="172">
      <t>シヤ</t>
    </rPh>
    <rPh sb="173" eb="174">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</si>
</sst>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D8A-42A3-B45D-C823F8C1D88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1.65</c:v>
                </c:pt>
                <c:pt idx="3">
                  <c:v>0.14000000000000001</c:v>
                </c:pt>
                <c:pt idx="4">
                  <c:v>0.08</c:v>
                </c:pt>
              </c:numCache>
            </c:numRef>
          </c:val>
          <c:smooth val="0"/>
          <c:extLst>
            <c:ext xmlns:c16="http://schemas.microsoft.com/office/drawing/2014/chart" uri="{C3380CC4-5D6E-409C-BE32-E72D297353CC}">
              <c16:uniqueId val="{00000001-0D8A-42A3-B45D-C823F8C1D88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EE-4A8B-9503-8FBD3299ED4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50.53</c:v>
                </c:pt>
                <c:pt idx="3">
                  <c:v>51.42</c:v>
                </c:pt>
                <c:pt idx="4">
                  <c:v>48.95</c:v>
                </c:pt>
              </c:numCache>
            </c:numRef>
          </c:val>
          <c:smooth val="0"/>
          <c:extLst>
            <c:ext xmlns:c16="http://schemas.microsoft.com/office/drawing/2014/chart" uri="{C3380CC4-5D6E-409C-BE32-E72D297353CC}">
              <c16:uniqueId val="{00000001-FEEE-4A8B-9503-8FBD3299ED4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69.709999999999994</c:v>
                </c:pt>
                <c:pt idx="3">
                  <c:v>71.72</c:v>
                </c:pt>
                <c:pt idx="4">
                  <c:v>70.89</c:v>
                </c:pt>
              </c:numCache>
            </c:numRef>
          </c:val>
          <c:extLst>
            <c:ext xmlns:c16="http://schemas.microsoft.com/office/drawing/2014/chart" uri="{C3380CC4-5D6E-409C-BE32-E72D297353CC}">
              <c16:uniqueId val="{00000000-DDCB-4B37-9EA2-F9F3BBB2050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82.08</c:v>
                </c:pt>
                <c:pt idx="3">
                  <c:v>81.34</c:v>
                </c:pt>
                <c:pt idx="4">
                  <c:v>81.14</c:v>
                </c:pt>
              </c:numCache>
            </c:numRef>
          </c:val>
          <c:smooth val="0"/>
          <c:extLst>
            <c:ext xmlns:c16="http://schemas.microsoft.com/office/drawing/2014/chart" uri="{C3380CC4-5D6E-409C-BE32-E72D297353CC}">
              <c16:uniqueId val="{00000001-DDCB-4B37-9EA2-F9F3BBB2050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114.54</c:v>
                </c:pt>
                <c:pt idx="3">
                  <c:v>107.11</c:v>
                </c:pt>
                <c:pt idx="4">
                  <c:v>110.41</c:v>
                </c:pt>
              </c:numCache>
            </c:numRef>
          </c:val>
          <c:extLst>
            <c:ext xmlns:c16="http://schemas.microsoft.com/office/drawing/2014/chart" uri="{C3380CC4-5D6E-409C-BE32-E72D297353CC}">
              <c16:uniqueId val="{00000000-B7CA-45E9-BE4E-C7E83800C22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107.21</c:v>
                </c:pt>
                <c:pt idx="3">
                  <c:v>107.08</c:v>
                </c:pt>
                <c:pt idx="4">
                  <c:v>106.08</c:v>
                </c:pt>
              </c:numCache>
            </c:numRef>
          </c:val>
          <c:smooth val="0"/>
          <c:extLst>
            <c:ext xmlns:c16="http://schemas.microsoft.com/office/drawing/2014/chart" uri="{C3380CC4-5D6E-409C-BE32-E72D297353CC}">
              <c16:uniqueId val="{00000001-B7CA-45E9-BE4E-C7E83800C22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2.5299999999999998</c:v>
                </c:pt>
                <c:pt idx="3">
                  <c:v>5.12</c:v>
                </c:pt>
                <c:pt idx="4">
                  <c:v>7.64</c:v>
                </c:pt>
              </c:numCache>
            </c:numRef>
          </c:val>
          <c:extLst>
            <c:ext xmlns:c16="http://schemas.microsoft.com/office/drawing/2014/chart" uri="{C3380CC4-5D6E-409C-BE32-E72D297353CC}">
              <c16:uniqueId val="{00000000-1C92-4F88-8354-B89B9B9A106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12.7</c:v>
                </c:pt>
                <c:pt idx="3">
                  <c:v>14.65</c:v>
                </c:pt>
                <c:pt idx="4">
                  <c:v>16.11</c:v>
                </c:pt>
              </c:numCache>
            </c:numRef>
          </c:val>
          <c:smooth val="0"/>
          <c:extLst>
            <c:ext xmlns:c16="http://schemas.microsoft.com/office/drawing/2014/chart" uri="{C3380CC4-5D6E-409C-BE32-E72D297353CC}">
              <c16:uniqueId val="{00000001-1C92-4F88-8354-B89B9B9A106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A30-4B38-9627-FC1D374277D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c:v>
                </c:pt>
                <c:pt idx="4">
                  <c:v>0.17</c:v>
                </c:pt>
              </c:numCache>
            </c:numRef>
          </c:val>
          <c:smooth val="0"/>
          <c:extLst>
            <c:ext xmlns:c16="http://schemas.microsoft.com/office/drawing/2014/chart" uri="{C3380CC4-5D6E-409C-BE32-E72D297353CC}">
              <c16:uniqueId val="{00000001-0A30-4B38-9627-FC1D374277D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F76-42D4-A582-3D758B6A3E9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43.71</c:v>
                </c:pt>
                <c:pt idx="3">
                  <c:v>45.94</c:v>
                </c:pt>
                <c:pt idx="4">
                  <c:v>29.34</c:v>
                </c:pt>
              </c:numCache>
            </c:numRef>
          </c:val>
          <c:smooth val="0"/>
          <c:extLst>
            <c:ext xmlns:c16="http://schemas.microsoft.com/office/drawing/2014/chart" uri="{C3380CC4-5D6E-409C-BE32-E72D297353CC}">
              <c16:uniqueId val="{00000001-6F76-42D4-A582-3D758B6A3E9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88.83</c:v>
                </c:pt>
                <c:pt idx="3">
                  <c:v>97.64</c:v>
                </c:pt>
                <c:pt idx="4">
                  <c:v>105.69</c:v>
                </c:pt>
              </c:numCache>
            </c:numRef>
          </c:val>
          <c:extLst>
            <c:ext xmlns:c16="http://schemas.microsoft.com/office/drawing/2014/chart" uri="{C3380CC4-5D6E-409C-BE32-E72D297353CC}">
              <c16:uniqueId val="{00000000-426C-4E9C-A3BE-9801320618D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40.67</c:v>
                </c:pt>
                <c:pt idx="3">
                  <c:v>47.7</c:v>
                </c:pt>
                <c:pt idx="4">
                  <c:v>50.59</c:v>
                </c:pt>
              </c:numCache>
            </c:numRef>
          </c:val>
          <c:smooth val="0"/>
          <c:extLst>
            <c:ext xmlns:c16="http://schemas.microsoft.com/office/drawing/2014/chart" uri="{C3380CC4-5D6E-409C-BE32-E72D297353CC}">
              <c16:uniqueId val="{00000001-426C-4E9C-A3BE-9801320618D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1585.71</c:v>
                </c:pt>
                <c:pt idx="3">
                  <c:v>1525.86</c:v>
                </c:pt>
                <c:pt idx="4">
                  <c:v>1422.88</c:v>
                </c:pt>
              </c:numCache>
            </c:numRef>
          </c:val>
          <c:extLst>
            <c:ext xmlns:c16="http://schemas.microsoft.com/office/drawing/2014/chart" uri="{C3380CC4-5D6E-409C-BE32-E72D297353CC}">
              <c16:uniqueId val="{00000000-D113-4987-807C-C87C502F7A9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1050.51</c:v>
                </c:pt>
                <c:pt idx="3">
                  <c:v>1102.01</c:v>
                </c:pt>
                <c:pt idx="4">
                  <c:v>987.36</c:v>
                </c:pt>
              </c:numCache>
            </c:numRef>
          </c:val>
          <c:smooth val="0"/>
          <c:extLst>
            <c:ext xmlns:c16="http://schemas.microsoft.com/office/drawing/2014/chart" uri="{C3380CC4-5D6E-409C-BE32-E72D297353CC}">
              <c16:uniqueId val="{00000001-D113-4987-807C-C87C502F7A9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72.13</c:v>
                </c:pt>
                <c:pt idx="3">
                  <c:v>68.599999999999994</c:v>
                </c:pt>
                <c:pt idx="4">
                  <c:v>74.02</c:v>
                </c:pt>
              </c:numCache>
            </c:numRef>
          </c:val>
          <c:extLst>
            <c:ext xmlns:c16="http://schemas.microsoft.com/office/drawing/2014/chart" uri="{C3380CC4-5D6E-409C-BE32-E72D297353CC}">
              <c16:uniqueId val="{00000000-896F-4A7F-A853-AB015D32ED0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82.65</c:v>
                </c:pt>
                <c:pt idx="3">
                  <c:v>82.55</c:v>
                </c:pt>
                <c:pt idx="4">
                  <c:v>83.55</c:v>
                </c:pt>
              </c:numCache>
            </c:numRef>
          </c:val>
          <c:smooth val="0"/>
          <c:extLst>
            <c:ext xmlns:c16="http://schemas.microsoft.com/office/drawing/2014/chart" uri="{C3380CC4-5D6E-409C-BE32-E72D297353CC}">
              <c16:uniqueId val="{00000001-896F-4A7F-A853-AB015D32ED0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114.99</c:v>
                </c:pt>
                <c:pt idx="3">
                  <c:v>119.46</c:v>
                </c:pt>
                <c:pt idx="4">
                  <c:v>110.53</c:v>
                </c:pt>
              </c:numCache>
            </c:numRef>
          </c:val>
          <c:extLst>
            <c:ext xmlns:c16="http://schemas.microsoft.com/office/drawing/2014/chart" uri="{C3380CC4-5D6E-409C-BE32-E72D297353CC}">
              <c16:uniqueId val="{00000000-6C64-400C-8AEF-04BDCD068E1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186.3</c:v>
                </c:pt>
                <c:pt idx="3">
                  <c:v>188.38</c:v>
                </c:pt>
                <c:pt idx="4">
                  <c:v>185.98</c:v>
                </c:pt>
              </c:numCache>
            </c:numRef>
          </c:val>
          <c:smooth val="0"/>
          <c:extLst>
            <c:ext xmlns:c16="http://schemas.microsoft.com/office/drawing/2014/chart" uri="{C3380CC4-5D6E-409C-BE32-E72D297353CC}">
              <c16:uniqueId val="{00000001-6C64-400C-8AEF-04BDCD068E1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2"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沖縄県　北中城村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Cc2</v>
      </c>
      <c r="X8" s="35"/>
      <c r="Y8" s="35"/>
      <c r="Z8" s="35"/>
      <c r="AA8" s="35"/>
      <c r="AB8" s="35"/>
      <c r="AC8" s="35"/>
      <c r="AD8" s="36" t="str">
        <f>データ!$M$6</f>
        <v>非設置</v>
      </c>
      <c r="AE8" s="36"/>
      <c r="AF8" s="36"/>
      <c r="AG8" s="36"/>
      <c r="AH8" s="36"/>
      <c r="AI8" s="36"/>
      <c r="AJ8" s="36"/>
      <c r="AK8" s="3"/>
      <c r="AL8" s="37">
        <f>データ!S6</f>
        <v>17936</v>
      </c>
      <c r="AM8" s="37"/>
      <c r="AN8" s="37"/>
      <c r="AO8" s="37"/>
      <c r="AP8" s="37"/>
      <c r="AQ8" s="37"/>
      <c r="AR8" s="37"/>
      <c r="AS8" s="37"/>
      <c r="AT8" s="38">
        <f>データ!T6</f>
        <v>11.54</v>
      </c>
      <c r="AU8" s="38"/>
      <c r="AV8" s="38"/>
      <c r="AW8" s="38"/>
      <c r="AX8" s="38"/>
      <c r="AY8" s="38"/>
      <c r="AZ8" s="38"/>
      <c r="BA8" s="38"/>
      <c r="BB8" s="38">
        <f>データ!U6</f>
        <v>1554.25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71.569999999999993</v>
      </c>
      <c r="J10" s="38"/>
      <c r="K10" s="38"/>
      <c r="L10" s="38"/>
      <c r="M10" s="38"/>
      <c r="N10" s="38"/>
      <c r="O10" s="38"/>
      <c r="P10" s="38">
        <f>データ!P6</f>
        <v>64.290000000000006</v>
      </c>
      <c r="Q10" s="38"/>
      <c r="R10" s="38"/>
      <c r="S10" s="38"/>
      <c r="T10" s="38"/>
      <c r="U10" s="38"/>
      <c r="V10" s="38"/>
      <c r="W10" s="38">
        <f>データ!Q6</f>
        <v>100</v>
      </c>
      <c r="X10" s="38"/>
      <c r="Y10" s="38"/>
      <c r="Z10" s="38"/>
      <c r="AA10" s="38"/>
      <c r="AB10" s="38"/>
      <c r="AC10" s="38"/>
      <c r="AD10" s="37">
        <f>データ!R6</f>
        <v>1155</v>
      </c>
      <c r="AE10" s="37"/>
      <c r="AF10" s="37"/>
      <c r="AG10" s="37"/>
      <c r="AH10" s="37"/>
      <c r="AI10" s="37"/>
      <c r="AJ10" s="37"/>
      <c r="AK10" s="2"/>
      <c r="AL10" s="37">
        <f>データ!V6</f>
        <v>11508</v>
      </c>
      <c r="AM10" s="37"/>
      <c r="AN10" s="37"/>
      <c r="AO10" s="37"/>
      <c r="AP10" s="37"/>
      <c r="AQ10" s="37"/>
      <c r="AR10" s="37"/>
      <c r="AS10" s="37"/>
      <c r="AT10" s="38">
        <f>データ!W6</f>
        <v>4.1900000000000004</v>
      </c>
      <c r="AU10" s="38"/>
      <c r="AV10" s="38"/>
      <c r="AW10" s="38"/>
      <c r="AX10" s="38"/>
      <c r="AY10" s="38"/>
      <c r="AZ10" s="38"/>
      <c r="BA10" s="38"/>
      <c r="BB10" s="38">
        <f>データ!X6</f>
        <v>2746.54</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112</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114</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Yxanm8Bs8ikZPHjfBEx/o+bPlAdiUTLX59h7swU4/CUSZmfhS20zwbVSKHTisyaNjPTVKCmEkDncHMALnvCfmQ==" saltValue="gNuF9oXE2qwjARLgEERzV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54</v>
      </c>
      <c r="B4" s="16"/>
      <c r="C4" s="16"/>
      <c r="D4" s="16"/>
      <c r="E4" s="16"/>
      <c r="F4" s="16"/>
      <c r="G4" s="16"/>
      <c r="H4" s="82"/>
      <c r="I4" s="83"/>
      <c r="J4" s="83"/>
      <c r="K4" s="83"/>
      <c r="L4" s="83"/>
      <c r="M4" s="83"/>
      <c r="N4" s="83"/>
      <c r="O4" s="83"/>
      <c r="P4" s="83"/>
      <c r="Q4" s="83"/>
      <c r="R4" s="83"/>
      <c r="S4" s="83"/>
      <c r="T4" s="83"/>
      <c r="U4" s="83"/>
      <c r="V4" s="83"/>
      <c r="W4" s="83"/>
      <c r="X4" s="84"/>
      <c r="Y4" s="78" t="s">
        <v>55</v>
      </c>
      <c r="Z4" s="78"/>
      <c r="AA4" s="78"/>
      <c r="AB4" s="78"/>
      <c r="AC4" s="78"/>
      <c r="AD4" s="78"/>
      <c r="AE4" s="78"/>
      <c r="AF4" s="78"/>
      <c r="AG4" s="78"/>
      <c r="AH4" s="78"/>
      <c r="AI4" s="78"/>
      <c r="AJ4" s="78" t="s">
        <v>56</v>
      </c>
      <c r="AK4" s="78"/>
      <c r="AL4" s="78"/>
      <c r="AM4" s="78"/>
      <c r="AN4" s="78"/>
      <c r="AO4" s="78"/>
      <c r="AP4" s="78"/>
      <c r="AQ4" s="78"/>
      <c r="AR4" s="78"/>
      <c r="AS4" s="78"/>
      <c r="AT4" s="78"/>
      <c r="AU4" s="78" t="s">
        <v>57</v>
      </c>
      <c r="AV4" s="78"/>
      <c r="AW4" s="78"/>
      <c r="AX4" s="78"/>
      <c r="AY4" s="78"/>
      <c r="AZ4" s="78"/>
      <c r="BA4" s="78"/>
      <c r="BB4" s="78"/>
      <c r="BC4" s="78"/>
      <c r="BD4" s="78"/>
      <c r="BE4" s="78"/>
      <c r="BF4" s="78" t="s">
        <v>58</v>
      </c>
      <c r="BG4" s="78"/>
      <c r="BH4" s="78"/>
      <c r="BI4" s="78"/>
      <c r="BJ4" s="78"/>
      <c r="BK4" s="78"/>
      <c r="BL4" s="78"/>
      <c r="BM4" s="78"/>
      <c r="BN4" s="78"/>
      <c r="BO4" s="78"/>
      <c r="BP4" s="78"/>
      <c r="BQ4" s="78" t="s">
        <v>59</v>
      </c>
      <c r="BR4" s="78"/>
      <c r="BS4" s="78"/>
      <c r="BT4" s="78"/>
      <c r="BU4" s="78"/>
      <c r="BV4" s="78"/>
      <c r="BW4" s="78"/>
      <c r="BX4" s="78"/>
      <c r="BY4" s="78"/>
      <c r="BZ4" s="78"/>
      <c r="CA4" s="78"/>
      <c r="CB4" s="78" t="s">
        <v>60</v>
      </c>
      <c r="CC4" s="78"/>
      <c r="CD4" s="78"/>
      <c r="CE4" s="78"/>
      <c r="CF4" s="78"/>
      <c r="CG4" s="78"/>
      <c r="CH4" s="78"/>
      <c r="CI4" s="78"/>
      <c r="CJ4" s="78"/>
      <c r="CK4" s="78"/>
      <c r="CL4" s="78"/>
      <c r="CM4" s="78" t="s">
        <v>61</v>
      </c>
      <c r="CN4" s="78"/>
      <c r="CO4" s="78"/>
      <c r="CP4" s="78"/>
      <c r="CQ4" s="78"/>
      <c r="CR4" s="78"/>
      <c r="CS4" s="78"/>
      <c r="CT4" s="78"/>
      <c r="CU4" s="78"/>
      <c r="CV4" s="78"/>
      <c r="CW4" s="78"/>
      <c r="CX4" s="78" t="s">
        <v>62</v>
      </c>
      <c r="CY4" s="78"/>
      <c r="CZ4" s="78"/>
      <c r="DA4" s="78"/>
      <c r="DB4" s="78"/>
      <c r="DC4" s="78"/>
      <c r="DD4" s="78"/>
      <c r="DE4" s="78"/>
      <c r="DF4" s="78"/>
      <c r="DG4" s="78"/>
      <c r="DH4" s="78"/>
      <c r="DI4" s="78" t="s">
        <v>63</v>
      </c>
      <c r="DJ4" s="78"/>
      <c r="DK4" s="78"/>
      <c r="DL4" s="78"/>
      <c r="DM4" s="78"/>
      <c r="DN4" s="78"/>
      <c r="DO4" s="78"/>
      <c r="DP4" s="78"/>
      <c r="DQ4" s="78"/>
      <c r="DR4" s="78"/>
      <c r="DS4" s="78"/>
      <c r="DT4" s="78" t="s">
        <v>64</v>
      </c>
      <c r="DU4" s="78"/>
      <c r="DV4" s="78"/>
      <c r="DW4" s="78"/>
      <c r="DX4" s="78"/>
      <c r="DY4" s="78"/>
      <c r="DZ4" s="78"/>
      <c r="EA4" s="78"/>
      <c r="EB4" s="78"/>
      <c r="EC4" s="78"/>
      <c r="ED4" s="78"/>
      <c r="EE4" s="78" t="s">
        <v>65</v>
      </c>
      <c r="EF4" s="78"/>
      <c r="EG4" s="78"/>
      <c r="EH4" s="78"/>
      <c r="EI4" s="78"/>
      <c r="EJ4" s="78"/>
      <c r="EK4" s="78"/>
      <c r="EL4" s="78"/>
      <c r="EM4" s="78"/>
      <c r="EN4" s="78"/>
      <c r="EO4" s="78"/>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473278</v>
      </c>
      <c r="D6" s="19">
        <f t="shared" si="3"/>
        <v>46</v>
      </c>
      <c r="E6" s="19">
        <f t="shared" si="3"/>
        <v>17</v>
      </c>
      <c r="F6" s="19">
        <f t="shared" si="3"/>
        <v>1</v>
      </c>
      <c r="G6" s="19">
        <f t="shared" si="3"/>
        <v>0</v>
      </c>
      <c r="H6" s="19" t="str">
        <f t="shared" si="3"/>
        <v>沖縄県　北中城村</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71.569999999999993</v>
      </c>
      <c r="P6" s="20">
        <f t="shared" si="3"/>
        <v>64.290000000000006</v>
      </c>
      <c r="Q6" s="20">
        <f t="shared" si="3"/>
        <v>100</v>
      </c>
      <c r="R6" s="20">
        <f t="shared" si="3"/>
        <v>1155</v>
      </c>
      <c r="S6" s="20">
        <f t="shared" si="3"/>
        <v>17936</v>
      </c>
      <c r="T6" s="20">
        <f t="shared" si="3"/>
        <v>11.54</v>
      </c>
      <c r="U6" s="20">
        <f t="shared" si="3"/>
        <v>1554.25</v>
      </c>
      <c r="V6" s="20">
        <f t="shared" si="3"/>
        <v>11508</v>
      </c>
      <c r="W6" s="20">
        <f t="shared" si="3"/>
        <v>4.1900000000000004</v>
      </c>
      <c r="X6" s="20">
        <f t="shared" si="3"/>
        <v>2746.54</v>
      </c>
      <c r="Y6" s="21" t="str">
        <f>IF(Y7="",NA(),Y7)</f>
        <v>-</v>
      </c>
      <c r="Z6" s="21" t="str">
        <f t="shared" ref="Z6:AH6" si="4">IF(Z7="",NA(),Z7)</f>
        <v>-</v>
      </c>
      <c r="AA6" s="21">
        <f t="shared" si="4"/>
        <v>114.54</v>
      </c>
      <c r="AB6" s="21">
        <f t="shared" si="4"/>
        <v>107.11</v>
      </c>
      <c r="AC6" s="21">
        <f t="shared" si="4"/>
        <v>110.41</v>
      </c>
      <c r="AD6" s="21" t="str">
        <f t="shared" si="4"/>
        <v>-</v>
      </c>
      <c r="AE6" s="21" t="str">
        <f t="shared" si="4"/>
        <v>-</v>
      </c>
      <c r="AF6" s="21">
        <f t="shared" si="4"/>
        <v>107.21</v>
      </c>
      <c r="AG6" s="21">
        <f t="shared" si="4"/>
        <v>107.08</v>
      </c>
      <c r="AH6" s="21">
        <f t="shared" si="4"/>
        <v>106.08</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43.71</v>
      </c>
      <c r="AR6" s="21">
        <f t="shared" si="5"/>
        <v>45.94</v>
      </c>
      <c r="AS6" s="21">
        <f t="shared" si="5"/>
        <v>29.34</v>
      </c>
      <c r="AT6" s="20" t="str">
        <f>IF(AT7="","",IF(AT7="-","【-】","【"&amp;SUBSTITUTE(TEXT(AT7,"#,##0.00"),"-","△")&amp;"】"))</f>
        <v>【3.15】</v>
      </c>
      <c r="AU6" s="21" t="str">
        <f>IF(AU7="",NA(),AU7)</f>
        <v>-</v>
      </c>
      <c r="AV6" s="21" t="str">
        <f t="shared" ref="AV6:BD6" si="6">IF(AV7="",NA(),AV7)</f>
        <v>-</v>
      </c>
      <c r="AW6" s="21">
        <f t="shared" si="6"/>
        <v>88.83</v>
      </c>
      <c r="AX6" s="21">
        <f t="shared" si="6"/>
        <v>97.64</v>
      </c>
      <c r="AY6" s="21">
        <f t="shared" si="6"/>
        <v>105.69</v>
      </c>
      <c r="AZ6" s="21" t="str">
        <f t="shared" si="6"/>
        <v>-</v>
      </c>
      <c r="BA6" s="21" t="str">
        <f t="shared" si="6"/>
        <v>-</v>
      </c>
      <c r="BB6" s="21">
        <f t="shared" si="6"/>
        <v>40.67</v>
      </c>
      <c r="BC6" s="21">
        <f t="shared" si="6"/>
        <v>47.7</v>
      </c>
      <c r="BD6" s="21">
        <f t="shared" si="6"/>
        <v>50.59</v>
      </c>
      <c r="BE6" s="20" t="str">
        <f>IF(BE7="","",IF(BE7="-","【-】","【"&amp;SUBSTITUTE(TEXT(BE7,"#,##0.00"),"-","△")&amp;"】"))</f>
        <v>【73.44】</v>
      </c>
      <c r="BF6" s="21" t="str">
        <f>IF(BF7="",NA(),BF7)</f>
        <v>-</v>
      </c>
      <c r="BG6" s="21" t="str">
        <f t="shared" ref="BG6:BO6" si="7">IF(BG7="",NA(),BG7)</f>
        <v>-</v>
      </c>
      <c r="BH6" s="21">
        <f t="shared" si="7"/>
        <v>1585.71</v>
      </c>
      <c r="BI6" s="21">
        <f t="shared" si="7"/>
        <v>1525.86</v>
      </c>
      <c r="BJ6" s="21">
        <f t="shared" si="7"/>
        <v>1422.88</v>
      </c>
      <c r="BK6" s="21" t="str">
        <f t="shared" si="7"/>
        <v>-</v>
      </c>
      <c r="BL6" s="21" t="str">
        <f t="shared" si="7"/>
        <v>-</v>
      </c>
      <c r="BM6" s="21">
        <f t="shared" si="7"/>
        <v>1050.51</v>
      </c>
      <c r="BN6" s="21">
        <f t="shared" si="7"/>
        <v>1102.01</v>
      </c>
      <c r="BO6" s="21">
        <f t="shared" si="7"/>
        <v>987.36</v>
      </c>
      <c r="BP6" s="20" t="str">
        <f>IF(BP7="","",IF(BP7="-","【-】","【"&amp;SUBSTITUTE(TEXT(BP7,"#,##0.00"),"-","△")&amp;"】"))</f>
        <v>【652.82】</v>
      </c>
      <c r="BQ6" s="21" t="str">
        <f>IF(BQ7="",NA(),BQ7)</f>
        <v>-</v>
      </c>
      <c r="BR6" s="21" t="str">
        <f t="shared" ref="BR6:BZ6" si="8">IF(BR7="",NA(),BR7)</f>
        <v>-</v>
      </c>
      <c r="BS6" s="21">
        <f t="shared" si="8"/>
        <v>72.13</v>
      </c>
      <c r="BT6" s="21">
        <f t="shared" si="8"/>
        <v>68.599999999999994</v>
      </c>
      <c r="BU6" s="21">
        <f t="shared" si="8"/>
        <v>74.02</v>
      </c>
      <c r="BV6" s="21" t="str">
        <f t="shared" si="8"/>
        <v>-</v>
      </c>
      <c r="BW6" s="21" t="str">
        <f t="shared" si="8"/>
        <v>-</v>
      </c>
      <c r="BX6" s="21">
        <f t="shared" si="8"/>
        <v>82.65</v>
      </c>
      <c r="BY6" s="21">
        <f t="shared" si="8"/>
        <v>82.55</v>
      </c>
      <c r="BZ6" s="21">
        <f t="shared" si="8"/>
        <v>83.55</v>
      </c>
      <c r="CA6" s="20" t="str">
        <f>IF(CA7="","",IF(CA7="-","【-】","【"&amp;SUBSTITUTE(TEXT(CA7,"#,##0.00"),"-","△")&amp;"】"))</f>
        <v>【97.61】</v>
      </c>
      <c r="CB6" s="21" t="str">
        <f>IF(CB7="",NA(),CB7)</f>
        <v>-</v>
      </c>
      <c r="CC6" s="21" t="str">
        <f t="shared" ref="CC6:CK6" si="9">IF(CC7="",NA(),CC7)</f>
        <v>-</v>
      </c>
      <c r="CD6" s="21">
        <f t="shared" si="9"/>
        <v>114.99</v>
      </c>
      <c r="CE6" s="21">
        <f t="shared" si="9"/>
        <v>119.46</v>
      </c>
      <c r="CF6" s="21">
        <f t="shared" si="9"/>
        <v>110.53</v>
      </c>
      <c r="CG6" s="21" t="str">
        <f t="shared" si="9"/>
        <v>-</v>
      </c>
      <c r="CH6" s="21" t="str">
        <f t="shared" si="9"/>
        <v>-</v>
      </c>
      <c r="CI6" s="21">
        <f t="shared" si="9"/>
        <v>186.3</v>
      </c>
      <c r="CJ6" s="21">
        <f t="shared" si="9"/>
        <v>188.38</v>
      </c>
      <c r="CK6" s="21">
        <f t="shared" si="9"/>
        <v>185.98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50.53</v>
      </c>
      <c r="CU6" s="21">
        <f t="shared" si="10"/>
        <v>51.42</v>
      </c>
      <c r="CV6" s="21">
        <f t="shared" si="10"/>
        <v>48.95</v>
      </c>
      <c r="CW6" s="20" t="str">
        <f>IF(CW7="","",IF(CW7="-","【-】","【"&amp;SUBSTITUTE(TEXT(CW7,"#,##0.00"),"-","△")&amp;"】"))</f>
        <v>【59.10】</v>
      </c>
      <c r="CX6" s="21" t="str">
        <f>IF(CX7="",NA(),CX7)</f>
        <v>-</v>
      </c>
      <c r="CY6" s="21" t="str">
        <f t="shared" ref="CY6:DG6" si="11">IF(CY7="",NA(),CY7)</f>
        <v>-</v>
      </c>
      <c r="CZ6" s="21">
        <f t="shared" si="11"/>
        <v>69.709999999999994</v>
      </c>
      <c r="DA6" s="21">
        <f t="shared" si="11"/>
        <v>71.72</v>
      </c>
      <c r="DB6" s="21">
        <f t="shared" si="11"/>
        <v>70.89</v>
      </c>
      <c r="DC6" s="21" t="str">
        <f t="shared" si="11"/>
        <v>-</v>
      </c>
      <c r="DD6" s="21" t="str">
        <f t="shared" si="11"/>
        <v>-</v>
      </c>
      <c r="DE6" s="21">
        <f t="shared" si="11"/>
        <v>82.08</v>
      </c>
      <c r="DF6" s="21">
        <f t="shared" si="11"/>
        <v>81.34</v>
      </c>
      <c r="DG6" s="21">
        <f t="shared" si="11"/>
        <v>81.14</v>
      </c>
      <c r="DH6" s="20" t="str">
        <f>IF(DH7="","",IF(DH7="-","【-】","【"&amp;SUBSTITUTE(TEXT(DH7,"#,##0.00"),"-","△")&amp;"】"))</f>
        <v>【95.82】</v>
      </c>
      <c r="DI6" s="21" t="str">
        <f>IF(DI7="",NA(),DI7)</f>
        <v>-</v>
      </c>
      <c r="DJ6" s="21" t="str">
        <f t="shared" ref="DJ6:DR6" si="12">IF(DJ7="",NA(),DJ7)</f>
        <v>-</v>
      </c>
      <c r="DK6" s="21">
        <f t="shared" si="12"/>
        <v>2.5299999999999998</v>
      </c>
      <c r="DL6" s="21">
        <f t="shared" si="12"/>
        <v>5.12</v>
      </c>
      <c r="DM6" s="21">
        <f t="shared" si="12"/>
        <v>7.64</v>
      </c>
      <c r="DN6" s="21" t="str">
        <f t="shared" si="12"/>
        <v>-</v>
      </c>
      <c r="DO6" s="21" t="str">
        <f t="shared" si="12"/>
        <v>-</v>
      </c>
      <c r="DP6" s="21">
        <f t="shared" si="12"/>
        <v>12.7</v>
      </c>
      <c r="DQ6" s="21">
        <f t="shared" si="12"/>
        <v>14.65</v>
      </c>
      <c r="DR6" s="21">
        <f t="shared" si="12"/>
        <v>16.11</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v>
      </c>
      <c r="EC6" s="21">
        <f t="shared" si="13"/>
        <v>0.17</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1.65</v>
      </c>
      <c r="EM6" s="21">
        <f t="shared" si="14"/>
        <v>0.14000000000000001</v>
      </c>
      <c r="EN6" s="21">
        <f t="shared" si="14"/>
        <v>0.08</v>
      </c>
      <c r="EO6" s="20" t="str">
        <f>IF(EO7="","",IF(EO7="-","【-】","【"&amp;SUBSTITUTE(TEXT(EO7,"#,##0.00"),"-","△")&amp;"】"))</f>
        <v>【0.23】</v>
      </c>
    </row>
    <row r="7" spans="1:148" s="22" customFormat="1" x14ac:dyDescent="0.15">
      <c r="A7" s="14"/>
      <c r="B7" s="23">
        <v>2022</v>
      </c>
      <c r="C7" s="23">
        <v>473278</v>
      </c>
      <c r="D7" s="23">
        <v>46</v>
      </c>
      <c r="E7" s="23">
        <v>17</v>
      </c>
      <c r="F7" s="23">
        <v>1</v>
      </c>
      <c r="G7" s="23">
        <v>0</v>
      </c>
      <c r="H7" s="23" t="s">
        <v>95</v>
      </c>
      <c r="I7" s="23" t="s">
        <v>96</v>
      </c>
      <c r="J7" s="23" t="s">
        <v>97</v>
      </c>
      <c r="K7" s="23" t="s">
        <v>98</v>
      </c>
      <c r="L7" s="23" t="s">
        <v>99</v>
      </c>
      <c r="M7" s="23" t="s">
        <v>100</v>
      </c>
      <c r="N7" s="24" t="s">
        <v>101</v>
      </c>
      <c r="O7" s="24">
        <v>71.569999999999993</v>
      </c>
      <c r="P7" s="24">
        <v>64.290000000000006</v>
      </c>
      <c r="Q7" s="24">
        <v>100</v>
      </c>
      <c r="R7" s="24">
        <v>1155</v>
      </c>
      <c r="S7" s="24">
        <v>17936</v>
      </c>
      <c r="T7" s="24">
        <v>11.54</v>
      </c>
      <c r="U7" s="24">
        <v>1554.25</v>
      </c>
      <c r="V7" s="24">
        <v>11508</v>
      </c>
      <c r="W7" s="24">
        <v>4.1900000000000004</v>
      </c>
      <c r="X7" s="24">
        <v>2746.54</v>
      </c>
      <c r="Y7" s="24" t="s">
        <v>101</v>
      </c>
      <c r="Z7" s="24" t="s">
        <v>101</v>
      </c>
      <c r="AA7" s="24">
        <v>114.54</v>
      </c>
      <c r="AB7" s="24">
        <v>107.11</v>
      </c>
      <c r="AC7" s="24">
        <v>110.41</v>
      </c>
      <c r="AD7" s="24" t="s">
        <v>101</v>
      </c>
      <c r="AE7" s="24" t="s">
        <v>101</v>
      </c>
      <c r="AF7" s="24">
        <v>107.21</v>
      </c>
      <c r="AG7" s="24">
        <v>107.08</v>
      </c>
      <c r="AH7" s="24">
        <v>106.08</v>
      </c>
      <c r="AI7" s="24">
        <v>106.11</v>
      </c>
      <c r="AJ7" s="24" t="s">
        <v>101</v>
      </c>
      <c r="AK7" s="24" t="s">
        <v>101</v>
      </c>
      <c r="AL7" s="24">
        <v>0</v>
      </c>
      <c r="AM7" s="24">
        <v>0</v>
      </c>
      <c r="AN7" s="24">
        <v>0</v>
      </c>
      <c r="AO7" s="24" t="s">
        <v>101</v>
      </c>
      <c r="AP7" s="24" t="s">
        <v>101</v>
      </c>
      <c r="AQ7" s="24">
        <v>43.71</v>
      </c>
      <c r="AR7" s="24">
        <v>45.94</v>
      </c>
      <c r="AS7" s="24">
        <v>29.34</v>
      </c>
      <c r="AT7" s="24">
        <v>3.15</v>
      </c>
      <c r="AU7" s="24" t="s">
        <v>101</v>
      </c>
      <c r="AV7" s="24" t="s">
        <v>101</v>
      </c>
      <c r="AW7" s="24">
        <v>88.83</v>
      </c>
      <c r="AX7" s="24">
        <v>97.64</v>
      </c>
      <c r="AY7" s="24">
        <v>105.69</v>
      </c>
      <c r="AZ7" s="24" t="s">
        <v>101</v>
      </c>
      <c r="BA7" s="24" t="s">
        <v>101</v>
      </c>
      <c r="BB7" s="24">
        <v>40.67</v>
      </c>
      <c r="BC7" s="24">
        <v>47.7</v>
      </c>
      <c r="BD7" s="24">
        <v>50.59</v>
      </c>
      <c r="BE7" s="24">
        <v>73.44</v>
      </c>
      <c r="BF7" s="24" t="s">
        <v>101</v>
      </c>
      <c r="BG7" s="24" t="s">
        <v>101</v>
      </c>
      <c r="BH7" s="24">
        <v>1585.71</v>
      </c>
      <c r="BI7" s="24">
        <v>1525.86</v>
      </c>
      <c r="BJ7" s="24">
        <v>1422.88</v>
      </c>
      <c r="BK7" s="24" t="s">
        <v>101</v>
      </c>
      <c r="BL7" s="24" t="s">
        <v>101</v>
      </c>
      <c r="BM7" s="24">
        <v>1050.51</v>
      </c>
      <c r="BN7" s="24">
        <v>1102.01</v>
      </c>
      <c r="BO7" s="24">
        <v>987.36</v>
      </c>
      <c r="BP7" s="24">
        <v>652.82000000000005</v>
      </c>
      <c r="BQ7" s="24" t="s">
        <v>101</v>
      </c>
      <c r="BR7" s="24" t="s">
        <v>101</v>
      </c>
      <c r="BS7" s="24">
        <v>72.13</v>
      </c>
      <c r="BT7" s="24">
        <v>68.599999999999994</v>
      </c>
      <c r="BU7" s="24">
        <v>74.02</v>
      </c>
      <c r="BV7" s="24" t="s">
        <v>101</v>
      </c>
      <c r="BW7" s="24" t="s">
        <v>101</v>
      </c>
      <c r="BX7" s="24">
        <v>82.65</v>
      </c>
      <c r="BY7" s="24">
        <v>82.55</v>
      </c>
      <c r="BZ7" s="24">
        <v>83.55</v>
      </c>
      <c r="CA7" s="24">
        <v>97.61</v>
      </c>
      <c r="CB7" s="24" t="s">
        <v>101</v>
      </c>
      <c r="CC7" s="24" t="s">
        <v>101</v>
      </c>
      <c r="CD7" s="24">
        <v>114.99</v>
      </c>
      <c r="CE7" s="24">
        <v>119.46</v>
      </c>
      <c r="CF7" s="24">
        <v>110.53</v>
      </c>
      <c r="CG7" s="24" t="s">
        <v>101</v>
      </c>
      <c r="CH7" s="24" t="s">
        <v>101</v>
      </c>
      <c r="CI7" s="24">
        <v>186.3</v>
      </c>
      <c r="CJ7" s="24">
        <v>188.38</v>
      </c>
      <c r="CK7" s="24">
        <v>185.98</v>
      </c>
      <c r="CL7" s="24">
        <v>138.29</v>
      </c>
      <c r="CM7" s="24" t="s">
        <v>101</v>
      </c>
      <c r="CN7" s="24" t="s">
        <v>101</v>
      </c>
      <c r="CO7" s="24" t="s">
        <v>101</v>
      </c>
      <c r="CP7" s="24" t="s">
        <v>101</v>
      </c>
      <c r="CQ7" s="24" t="s">
        <v>101</v>
      </c>
      <c r="CR7" s="24" t="s">
        <v>101</v>
      </c>
      <c r="CS7" s="24" t="s">
        <v>101</v>
      </c>
      <c r="CT7" s="24">
        <v>50.53</v>
      </c>
      <c r="CU7" s="24">
        <v>51.42</v>
      </c>
      <c r="CV7" s="24">
        <v>48.95</v>
      </c>
      <c r="CW7" s="24">
        <v>59.1</v>
      </c>
      <c r="CX7" s="24" t="s">
        <v>101</v>
      </c>
      <c r="CY7" s="24" t="s">
        <v>101</v>
      </c>
      <c r="CZ7" s="24">
        <v>69.709999999999994</v>
      </c>
      <c r="DA7" s="24">
        <v>71.72</v>
      </c>
      <c r="DB7" s="24">
        <v>70.89</v>
      </c>
      <c r="DC7" s="24" t="s">
        <v>101</v>
      </c>
      <c r="DD7" s="24" t="s">
        <v>101</v>
      </c>
      <c r="DE7" s="24">
        <v>82.08</v>
      </c>
      <c r="DF7" s="24">
        <v>81.34</v>
      </c>
      <c r="DG7" s="24">
        <v>81.14</v>
      </c>
      <c r="DH7" s="24">
        <v>95.82</v>
      </c>
      <c r="DI7" s="24" t="s">
        <v>101</v>
      </c>
      <c r="DJ7" s="24" t="s">
        <v>101</v>
      </c>
      <c r="DK7" s="24">
        <v>2.5299999999999998</v>
      </c>
      <c r="DL7" s="24">
        <v>5.12</v>
      </c>
      <c r="DM7" s="24">
        <v>7.64</v>
      </c>
      <c r="DN7" s="24" t="s">
        <v>101</v>
      </c>
      <c r="DO7" s="24" t="s">
        <v>101</v>
      </c>
      <c r="DP7" s="24">
        <v>12.7</v>
      </c>
      <c r="DQ7" s="24">
        <v>14.65</v>
      </c>
      <c r="DR7" s="24">
        <v>16.11</v>
      </c>
      <c r="DS7" s="24">
        <v>39.74</v>
      </c>
      <c r="DT7" s="24" t="s">
        <v>101</v>
      </c>
      <c r="DU7" s="24" t="s">
        <v>101</v>
      </c>
      <c r="DV7" s="24">
        <v>0</v>
      </c>
      <c r="DW7" s="24">
        <v>0</v>
      </c>
      <c r="DX7" s="24">
        <v>0</v>
      </c>
      <c r="DY7" s="24" t="s">
        <v>101</v>
      </c>
      <c r="DZ7" s="24" t="s">
        <v>101</v>
      </c>
      <c r="EA7" s="24">
        <v>0</v>
      </c>
      <c r="EB7" s="24">
        <v>0.1</v>
      </c>
      <c r="EC7" s="24">
        <v>0.17</v>
      </c>
      <c r="ED7" s="24">
        <v>7.62</v>
      </c>
      <c r="EE7" s="24" t="s">
        <v>101</v>
      </c>
      <c r="EF7" s="24" t="s">
        <v>101</v>
      </c>
      <c r="EG7" s="24">
        <v>0</v>
      </c>
      <c r="EH7" s="24">
        <v>0</v>
      </c>
      <c r="EI7" s="24">
        <v>0</v>
      </c>
      <c r="EJ7" s="24" t="s">
        <v>101</v>
      </c>
      <c r="EK7" s="24" t="s">
        <v>101</v>
      </c>
      <c r="EL7" s="24">
        <v>1.65</v>
      </c>
      <c r="EM7" s="24">
        <v>0.14000000000000001</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KNG0318</cp:lastModifiedBy>
  <cp:lastPrinted>2024-02-22T05:19:56Z</cp:lastPrinted>
  <dcterms:created xsi:type="dcterms:W3CDTF">2023-12-12T00:52:38Z</dcterms:created>
  <dcterms:modified xsi:type="dcterms:W3CDTF">2024-02-22T05:19:56Z</dcterms:modified>
  <cp:category/>
</cp:coreProperties>
</file>