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tabRatio="769" activeTab="0"/>
  </bookViews>
  <sheets>
    <sheet name="（１）" sheetId="1" r:id="rId1"/>
    <sheet name="（２）" sheetId="2" r:id="rId2"/>
    <sheet name="（３）" sheetId="3" r:id="rId3"/>
    <sheet name="（４）" sheetId="4" r:id="rId4"/>
    <sheet name="（５）" sheetId="5" r:id="rId5"/>
    <sheet name="（６）" sheetId="6" r:id="rId6"/>
    <sheet name="（７）" sheetId="7" r:id="rId7"/>
    <sheet name="（８）" sheetId="8" r:id="rId8"/>
  </sheets>
  <definedNames>
    <definedName name="_xlnm.Print_Area" localSheetId="3">'（４）'!$A$1:$H$16</definedName>
    <definedName name="_xlnm.Print_Area" localSheetId="4">'（５）'!$A$1:$N$26</definedName>
  </definedNames>
  <calcPr fullCalcOnLoad="1"/>
</workbook>
</file>

<file path=xl/sharedStrings.xml><?xml version="1.0" encoding="utf-8"?>
<sst xmlns="http://schemas.openxmlformats.org/spreadsheetml/2006/main" count="283" uniqueCount="131">
  <si>
    <t>保育士</t>
  </si>
  <si>
    <t>収容定員</t>
  </si>
  <si>
    <t>総数</t>
  </si>
  <si>
    <t>3歳児</t>
  </si>
  <si>
    <t>4歳児以上</t>
  </si>
  <si>
    <t>喜舎場</t>
  </si>
  <si>
    <t>屋宜原</t>
  </si>
  <si>
    <t>資料：福祉課</t>
  </si>
  <si>
    <t>園　　　児　　　数</t>
  </si>
  <si>
    <t>1歳児以下</t>
  </si>
  <si>
    <t>2歳児</t>
  </si>
  <si>
    <t>幼　　　児　　　数</t>
  </si>
  <si>
    <t>年度</t>
  </si>
  <si>
    <t>その他</t>
  </si>
  <si>
    <t>行政区</t>
  </si>
  <si>
    <t>仲順</t>
  </si>
  <si>
    <t>熱田</t>
  </si>
  <si>
    <t>和仁屋</t>
  </si>
  <si>
    <t>渡口</t>
  </si>
  <si>
    <t>瑞慶覧</t>
  </si>
  <si>
    <t>石平</t>
  </si>
  <si>
    <t>荻道</t>
  </si>
  <si>
    <t>大城</t>
  </si>
  <si>
    <t>美崎</t>
  </si>
  <si>
    <t>合計</t>
  </si>
  <si>
    <t>(千円)</t>
  </si>
  <si>
    <t>年　度</t>
  </si>
  <si>
    <t>平成13年</t>
  </si>
  <si>
    <t>平成14年</t>
  </si>
  <si>
    <t>平成15年</t>
  </si>
  <si>
    <t>平成16年</t>
  </si>
  <si>
    <t>平成17年</t>
  </si>
  <si>
    <t>資料：住民課</t>
  </si>
  <si>
    <t>単位：円</t>
  </si>
  <si>
    <t>法人募金</t>
  </si>
  <si>
    <t>職域募金</t>
  </si>
  <si>
    <t>目標額</t>
  </si>
  <si>
    <t>達成率</t>
  </si>
  <si>
    <t>実　績</t>
  </si>
  <si>
    <t>資料：社会福祉協議会</t>
  </si>
  <si>
    <t>(%)</t>
  </si>
  <si>
    <t>戸別募金</t>
  </si>
  <si>
    <t>個人募金</t>
  </si>
  <si>
    <t>目標額</t>
  </si>
  <si>
    <t>安谷屋</t>
  </si>
  <si>
    <t>人数</t>
  </si>
  <si>
    <t>金額(千円)</t>
  </si>
  <si>
    <t>各年度3月末現在</t>
  </si>
  <si>
    <t>平12年</t>
  </si>
  <si>
    <t>平13年</t>
  </si>
  <si>
    <t>平14年</t>
  </si>
  <si>
    <t>平15年</t>
  </si>
  <si>
    <t>平16年</t>
  </si>
  <si>
    <t>平17年</t>
  </si>
  <si>
    <t>年度</t>
  </si>
  <si>
    <t>平18年</t>
  </si>
  <si>
    <t>（１）敬老年金贈与状況</t>
  </si>
  <si>
    <t>（２）赤十字募金実績</t>
  </si>
  <si>
    <t>島袋・比嘉</t>
  </si>
  <si>
    <t>（３）赤い羽根共同募金実績</t>
  </si>
  <si>
    <t>（４）歳末助け合い募金実績</t>
  </si>
  <si>
    <t>平成18年4月1日現在</t>
  </si>
  <si>
    <t>保　育　所　名</t>
  </si>
  <si>
    <t>（６）私立保育所の状況</t>
  </si>
  <si>
    <t>(%)</t>
  </si>
  <si>
    <t>任意</t>
  </si>
  <si>
    <t>第3号</t>
  </si>
  <si>
    <t>免除者数</t>
  </si>
  <si>
    <t>(B)</t>
  </si>
  <si>
    <t>免除率(%)</t>
  </si>
  <si>
    <t>(B)/(A)</t>
  </si>
  <si>
    <t>年度末</t>
  </si>
  <si>
    <t>収納率</t>
  </si>
  <si>
    <t>収納額</t>
  </si>
  <si>
    <t>第1号</t>
  </si>
  <si>
    <t>(A)</t>
  </si>
  <si>
    <t>付加年金
加入者数</t>
  </si>
  <si>
    <t>各年度3月末現在</t>
  </si>
  <si>
    <t>単位：件/円</t>
  </si>
  <si>
    <t>被　保　険　者　数</t>
  </si>
  <si>
    <t>単位：人</t>
  </si>
  <si>
    <t>件数</t>
  </si>
  <si>
    <t>年　金　額</t>
  </si>
  <si>
    <t>総　　合　　計</t>
  </si>
  <si>
    <t>老 齢 福 祉 年 金</t>
  </si>
  <si>
    <t>老 齢 関 係 年 金</t>
  </si>
  <si>
    <t>障 害 関 係 年 金</t>
  </si>
  <si>
    <t>遺 族 関 係 年 金</t>
  </si>
  <si>
    <t>寡 婦 関 係 年 金</t>
  </si>
  <si>
    <t>死 亡 一 時 金</t>
  </si>
  <si>
    <t>-</t>
  </si>
  <si>
    <t>（７）国民年金加入者と保険料収納状況</t>
  </si>
  <si>
    <t>（８）国民年金受給者件数と年金額</t>
  </si>
  <si>
    <t>平成18年</t>
  </si>
  <si>
    <t>平成19年</t>
  </si>
  <si>
    <t>平成20年</t>
  </si>
  <si>
    <t>平成21年</t>
  </si>
  <si>
    <t>平成22年</t>
  </si>
  <si>
    <t>平成23年</t>
  </si>
  <si>
    <t>各年度3月31日現在</t>
  </si>
  <si>
    <t>平19年</t>
  </si>
  <si>
    <t>平20年</t>
  </si>
  <si>
    <t>平21年</t>
  </si>
  <si>
    <t>平22年</t>
  </si>
  <si>
    <t>平23年</t>
  </si>
  <si>
    <t>年　　度</t>
  </si>
  <si>
    <t>職　　　員　　　数</t>
  </si>
  <si>
    <t>栄養士</t>
  </si>
  <si>
    <t>調理員</t>
  </si>
  <si>
    <t>0歳児</t>
  </si>
  <si>
    <t>1歳児</t>
  </si>
  <si>
    <t>4歳児</t>
  </si>
  <si>
    <t>5歳児</t>
  </si>
  <si>
    <t>平成24年</t>
  </si>
  <si>
    <t>保育所</t>
  </si>
  <si>
    <t>各年度４月１日現在</t>
  </si>
  <si>
    <t>（5）村立保育所の状況</t>
  </si>
  <si>
    <t>Cherry Blossom Toddler Center</t>
  </si>
  <si>
    <t>あさひヶ丘保育園</t>
  </si>
  <si>
    <t>キッズキャンパス</t>
  </si>
  <si>
    <t>百登保育園</t>
  </si>
  <si>
    <t>リトルエンジェル</t>
  </si>
  <si>
    <t>Cherry Blossom Pre-school</t>
  </si>
  <si>
    <t>平成18年度</t>
  </si>
  <si>
    <t>平成19年度</t>
  </si>
  <si>
    <t>平成20年度</t>
  </si>
  <si>
    <t>平成21年度</t>
  </si>
  <si>
    <t>平成22年度</t>
  </si>
  <si>
    <t>平成23年度</t>
  </si>
  <si>
    <t>※「-」部分は統計データなし</t>
  </si>
  <si>
    <t>※「-」部分は統計データなし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</si>
</sst>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/>
    </xf>
    <xf numFmtId="38" fontId="3" fillId="0" borderId="10" xfId="48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176" fontId="3" fillId="0" borderId="10" xfId="48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8" fontId="3" fillId="0" borderId="0" xfId="48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48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4" fillId="0" borderId="0" xfId="48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38" fontId="4" fillId="0" borderId="0" xfId="48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38" fontId="6" fillId="0" borderId="10" xfId="48" applyFont="1" applyBorder="1" applyAlignment="1">
      <alignment vertical="center"/>
    </xf>
    <xf numFmtId="38" fontId="6" fillId="0" borderId="10" xfId="48" applyNumberFormat="1" applyFont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33" borderId="10" xfId="48" applyFont="1" applyFill="1" applyBorder="1" applyAlignment="1">
      <alignment vertical="center"/>
    </xf>
    <xf numFmtId="38" fontId="5" fillId="0" borderId="10" xfId="48" applyFont="1" applyBorder="1" applyAlignment="1">
      <alignment vertical="center"/>
    </xf>
    <xf numFmtId="38" fontId="5" fillId="33" borderId="12" xfId="48" applyFont="1" applyFill="1" applyBorder="1" applyAlignment="1">
      <alignment vertical="center"/>
    </xf>
    <xf numFmtId="0" fontId="4" fillId="0" borderId="0" xfId="0" applyFont="1" applyAlignment="1">
      <alignment/>
    </xf>
    <xf numFmtId="176" fontId="6" fillId="0" borderId="10" xfId="48" applyNumberFormat="1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38" fontId="6" fillId="0" borderId="17" xfId="48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38" fontId="3" fillId="0" borderId="10" xfId="48" applyFont="1" applyBorder="1" applyAlignment="1">
      <alignment horizontal="right" vertical="center"/>
    </xf>
    <xf numFmtId="3" fontId="3" fillId="0" borderId="10" xfId="48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center" shrinkToFit="1"/>
    </xf>
    <xf numFmtId="38" fontId="5" fillId="0" borderId="10" xfId="48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center" vertical="center" shrinkToFit="1"/>
    </xf>
    <xf numFmtId="38" fontId="5" fillId="33" borderId="18" xfId="48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shrinkToFit="1"/>
    </xf>
    <xf numFmtId="38" fontId="5" fillId="0" borderId="20" xfId="48" applyFont="1" applyFill="1" applyBorder="1" applyAlignment="1">
      <alignment vertical="center"/>
    </xf>
    <xf numFmtId="38" fontId="5" fillId="0" borderId="20" xfId="48" applyFont="1" applyFill="1" applyBorder="1" applyAlignment="1">
      <alignment horizontal="right" vertical="center"/>
    </xf>
    <xf numFmtId="38" fontId="5" fillId="33" borderId="21" xfId="48" applyFont="1" applyFill="1" applyBorder="1" applyAlignment="1">
      <alignment vertical="center"/>
    </xf>
    <xf numFmtId="38" fontId="5" fillId="0" borderId="13" xfId="48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distributed" vertical="center"/>
    </xf>
    <xf numFmtId="38" fontId="3" fillId="0" borderId="27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distributed" vertical="center"/>
    </xf>
    <xf numFmtId="38" fontId="3" fillId="0" borderId="31" xfId="48" applyFont="1" applyFill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38" fontId="3" fillId="0" borderId="34" xfId="48" applyFont="1" applyFill="1" applyBorder="1" applyAlignment="1">
      <alignment vertical="center"/>
    </xf>
    <xf numFmtId="0" fontId="3" fillId="0" borderId="32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10" xfId="0" applyFont="1" applyBorder="1" applyAlignment="1">
      <alignment/>
    </xf>
    <xf numFmtId="38" fontId="3" fillId="0" borderId="16" xfId="48" applyFont="1" applyFill="1" applyBorder="1" applyAlignment="1">
      <alignment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38" fontId="3" fillId="0" borderId="35" xfId="48" applyFont="1" applyFill="1" applyBorder="1" applyAlignment="1">
      <alignment vertical="center"/>
    </xf>
    <xf numFmtId="0" fontId="3" fillId="0" borderId="0" xfId="0" applyFont="1" applyAlignment="1">
      <alignment horizontal="right"/>
    </xf>
    <xf numFmtId="38" fontId="3" fillId="6" borderId="36" xfId="48" applyFont="1" applyFill="1" applyBorder="1" applyAlignment="1">
      <alignment vertical="center"/>
    </xf>
    <xf numFmtId="38" fontId="3" fillId="6" borderId="37" xfId="48" applyFont="1" applyFill="1" applyBorder="1" applyAlignment="1">
      <alignment vertical="center"/>
    </xf>
    <xf numFmtId="38" fontId="3" fillId="6" borderId="38" xfId="48" applyFont="1" applyFill="1" applyBorder="1" applyAlignment="1">
      <alignment vertical="center"/>
    </xf>
    <xf numFmtId="38" fontId="3" fillId="6" borderId="39" xfId="48" applyFont="1" applyFill="1" applyBorder="1" applyAlignment="1">
      <alignment vertical="center"/>
    </xf>
    <xf numFmtId="38" fontId="3" fillId="6" borderId="40" xfId="48" applyFont="1" applyFill="1" applyBorder="1" applyAlignment="1">
      <alignment vertical="center"/>
    </xf>
    <xf numFmtId="38" fontId="3" fillId="6" borderId="41" xfId="48" applyFont="1" applyFill="1" applyBorder="1" applyAlignment="1">
      <alignment vertical="center"/>
    </xf>
    <xf numFmtId="38" fontId="3" fillId="6" borderId="42" xfId="48" applyFont="1" applyFill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distributed" vertical="center" shrinkToFit="1"/>
    </xf>
    <xf numFmtId="38" fontId="5" fillId="0" borderId="10" xfId="48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6" borderId="25" xfId="0" applyFont="1" applyFill="1" applyBorder="1" applyAlignment="1">
      <alignment horizontal="distributed" vertical="center"/>
    </xf>
    <xf numFmtId="0" fontId="3" fillId="6" borderId="46" xfId="0" applyFont="1" applyFill="1" applyBorder="1" applyAlignment="1">
      <alignment horizontal="distributed" vertical="center"/>
    </xf>
    <xf numFmtId="0" fontId="3" fillId="6" borderId="47" xfId="0" applyFont="1" applyFill="1" applyBorder="1" applyAlignment="1">
      <alignment horizontal="distributed" vertical="center"/>
    </xf>
    <xf numFmtId="0" fontId="3" fillId="6" borderId="48" xfId="0" applyFont="1" applyFill="1" applyBorder="1" applyAlignment="1">
      <alignment horizontal="distributed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85" zoomScaleNormal="75" zoomScaleSheetLayoutView="85" zoomScalePageLayoutView="0" workbookViewId="0" topLeftCell="A1">
      <selection activeCell="B21" sqref="B21"/>
    </sheetView>
  </sheetViews>
  <sheetFormatPr defaultColWidth="9.00390625" defaultRowHeight="13.5"/>
  <cols>
    <col min="2" max="2" width="5.00390625" style="0" customWidth="1"/>
    <col min="3" max="3" width="8.625" style="0" customWidth="1"/>
    <col min="4" max="4" width="5.00390625" style="0" customWidth="1"/>
    <col min="5" max="5" width="8.625" style="0" customWidth="1"/>
    <col min="6" max="6" width="5.00390625" style="0" customWidth="1"/>
    <col min="7" max="9" width="8.625" style="0" customWidth="1"/>
    <col min="10" max="10" width="5.00390625" style="0" customWidth="1"/>
    <col min="11" max="11" width="8.625" style="0" customWidth="1"/>
    <col min="12" max="12" width="5.00390625" style="0" customWidth="1"/>
    <col min="13" max="13" width="8.625" style="0" customWidth="1"/>
  </cols>
  <sheetData>
    <row r="1" spans="1:13" ht="18.75">
      <c r="A1" s="101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3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5" t="s">
        <v>47</v>
      </c>
    </row>
    <row r="3" spans="1:13" ht="19.5" customHeight="1">
      <c r="A3" s="104" t="s">
        <v>14</v>
      </c>
      <c r="B3" s="102" t="s">
        <v>123</v>
      </c>
      <c r="C3" s="103"/>
      <c r="D3" s="102" t="s">
        <v>124</v>
      </c>
      <c r="E3" s="103"/>
      <c r="F3" s="102" t="s">
        <v>125</v>
      </c>
      <c r="G3" s="103"/>
      <c r="H3" s="102" t="s">
        <v>126</v>
      </c>
      <c r="I3" s="103"/>
      <c r="J3" s="102" t="s">
        <v>127</v>
      </c>
      <c r="K3" s="103"/>
      <c r="L3" s="102" t="s">
        <v>128</v>
      </c>
      <c r="M3" s="103"/>
    </row>
    <row r="4" spans="1:13" ht="19.5" customHeight="1">
      <c r="A4" s="105"/>
      <c r="B4" s="9" t="s">
        <v>45</v>
      </c>
      <c r="C4" s="9" t="s">
        <v>46</v>
      </c>
      <c r="D4" s="9" t="s">
        <v>45</v>
      </c>
      <c r="E4" s="9" t="s">
        <v>46</v>
      </c>
      <c r="F4" s="9" t="s">
        <v>45</v>
      </c>
      <c r="G4" s="9" t="s">
        <v>46</v>
      </c>
      <c r="H4" s="9" t="s">
        <v>45</v>
      </c>
      <c r="I4" s="9" t="s">
        <v>46</v>
      </c>
      <c r="J4" s="9" t="s">
        <v>45</v>
      </c>
      <c r="K4" s="9" t="s">
        <v>46</v>
      </c>
      <c r="L4" s="9" t="s">
        <v>45</v>
      </c>
      <c r="M4" s="9" t="s">
        <v>46</v>
      </c>
    </row>
    <row r="5" spans="1:13" ht="19.5" customHeight="1">
      <c r="A5" s="3" t="s">
        <v>5</v>
      </c>
      <c r="B5" s="40">
        <v>66</v>
      </c>
      <c r="C5" s="40">
        <f aca="true" t="shared" si="0" ref="C5:C16">B5*5</f>
        <v>330</v>
      </c>
      <c r="D5" s="40">
        <v>66</v>
      </c>
      <c r="E5" s="40">
        <f>D5*5</f>
        <v>330</v>
      </c>
      <c r="F5" s="40">
        <v>64</v>
      </c>
      <c r="G5" s="40">
        <f>F5*5</f>
        <v>320</v>
      </c>
      <c r="H5" s="40">
        <v>63</v>
      </c>
      <c r="I5" s="40">
        <f>H5*5</f>
        <v>315</v>
      </c>
      <c r="J5" s="40">
        <v>70</v>
      </c>
      <c r="K5" s="40">
        <f>J5*5</f>
        <v>350</v>
      </c>
      <c r="L5" s="40">
        <v>75</v>
      </c>
      <c r="M5" s="40">
        <f>L5*5</f>
        <v>375</v>
      </c>
    </row>
    <row r="6" spans="1:13" ht="19.5" customHeight="1">
      <c r="A6" s="3" t="s">
        <v>15</v>
      </c>
      <c r="B6" s="40">
        <v>44</v>
      </c>
      <c r="C6" s="40">
        <f t="shared" si="0"/>
        <v>220</v>
      </c>
      <c r="D6" s="40">
        <v>49</v>
      </c>
      <c r="E6" s="40">
        <f aca="true" t="shared" si="1" ref="E6:E17">D6*5</f>
        <v>245</v>
      </c>
      <c r="F6" s="40">
        <v>53</v>
      </c>
      <c r="G6" s="40">
        <f aca="true" t="shared" si="2" ref="G6:G17">F6*5</f>
        <v>265</v>
      </c>
      <c r="H6" s="40">
        <v>58</v>
      </c>
      <c r="I6" s="40">
        <f aca="true" t="shared" si="3" ref="I6:I17">H6*5</f>
        <v>290</v>
      </c>
      <c r="J6" s="40">
        <v>55</v>
      </c>
      <c r="K6" s="40">
        <f aca="true" t="shared" si="4" ref="K6:K17">J6*5</f>
        <v>275</v>
      </c>
      <c r="L6" s="40">
        <v>61</v>
      </c>
      <c r="M6" s="40">
        <f aca="true" t="shared" si="5" ref="M6:M17">L6*5</f>
        <v>305</v>
      </c>
    </row>
    <row r="7" spans="1:13" ht="19.5" customHeight="1">
      <c r="A7" s="3" t="s">
        <v>16</v>
      </c>
      <c r="B7" s="40">
        <v>112</v>
      </c>
      <c r="C7" s="40">
        <f t="shared" si="0"/>
        <v>560</v>
      </c>
      <c r="D7" s="40">
        <v>117</v>
      </c>
      <c r="E7" s="40">
        <f t="shared" si="1"/>
        <v>585</v>
      </c>
      <c r="F7" s="40">
        <v>110</v>
      </c>
      <c r="G7" s="40">
        <f t="shared" si="2"/>
        <v>550</v>
      </c>
      <c r="H7" s="40">
        <v>108</v>
      </c>
      <c r="I7" s="40">
        <f t="shared" si="3"/>
        <v>540</v>
      </c>
      <c r="J7" s="40">
        <v>105</v>
      </c>
      <c r="K7" s="40">
        <f t="shared" si="4"/>
        <v>525</v>
      </c>
      <c r="L7" s="40">
        <v>101</v>
      </c>
      <c r="M7" s="40">
        <f t="shared" si="5"/>
        <v>505</v>
      </c>
    </row>
    <row r="8" spans="1:13" ht="19.5" customHeight="1">
      <c r="A8" s="3" t="s">
        <v>17</v>
      </c>
      <c r="B8" s="40">
        <v>28</v>
      </c>
      <c r="C8" s="40">
        <f t="shared" si="0"/>
        <v>140</v>
      </c>
      <c r="D8" s="40">
        <v>27</v>
      </c>
      <c r="E8" s="40">
        <f t="shared" si="1"/>
        <v>135</v>
      </c>
      <c r="F8" s="40">
        <v>31</v>
      </c>
      <c r="G8" s="40">
        <f t="shared" si="2"/>
        <v>155</v>
      </c>
      <c r="H8" s="40">
        <v>29</v>
      </c>
      <c r="I8" s="40">
        <f t="shared" si="3"/>
        <v>145</v>
      </c>
      <c r="J8" s="40">
        <v>32</v>
      </c>
      <c r="K8" s="40">
        <f t="shared" si="4"/>
        <v>160</v>
      </c>
      <c r="L8" s="40">
        <v>39</v>
      </c>
      <c r="M8" s="40">
        <f t="shared" si="5"/>
        <v>195</v>
      </c>
    </row>
    <row r="9" spans="1:13" ht="19.5" customHeight="1">
      <c r="A9" s="3" t="s">
        <v>18</v>
      </c>
      <c r="B9" s="40">
        <v>39</v>
      </c>
      <c r="C9" s="40">
        <f t="shared" si="0"/>
        <v>195</v>
      </c>
      <c r="D9" s="40">
        <v>40</v>
      </c>
      <c r="E9" s="40">
        <f t="shared" si="1"/>
        <v>200</v>
      </c>
      <c r="F9" s="40">
        <v>36</v>
      </c>
      <c r="G9" s="40">
        <f t="shared" si="2"/>
        <v>180</v>
      </c>
      <c r="H9" s="40">
        <v>40</v>
      </c>
      <c r="I9" s="40">
        <f t="shared" si="3"/>
        <v>200</v>
      </c>
      <c r="J9" s="40">
        <v>39</v>
      </c>
      <c r="K9" s="40">
        <f t="shared" si="4"/>
        <v>195</v>
      </c>
      <c r="L9" s="40">
        <v>40</v>
      </c>
      <c r="M9" s="40">
        <f t="shared" si="5"/>
        <v>200</v>
      </c>
    </row>
    <row r="10" spans="1:13" ht="19.5" customHeight="1">
      <c r="A10" s="2" t="s">
        <v>58</v>
      </c>
      <c r="B10" s="40">
        <v>179</v>
      </c>
      <c r="C10" s="40">
        <f t="shared" si="0"/>
        <v>895</v>
      </c>
      <c r="D10" s="40">
        <v>199</v>
      </c>
      <c r="E10" s="40">
        <f t="shared" si="1"/>
        <v>995</v>
      </c>
      <c r="F10" s="40">
        <v>210</v>
      </c>
      <c r="G10" s="40">
        <f t="shared" si="2"/>
        <v>1050</v>
      </c>
      <c r="H10" s="40">
        <v>203</v>
      </c>
      <c r="I10" s="40">
        <f t="shared" si="3"/>
        <v>1015</v>
      </c>
      <c r="J10" s="40">
        <v>213</v>
      </c>
      <c r="K10" s="40">
        <f t="shared" si="4"/>
        <v>1065</v>
      </c>
      <c r="L10" s="40">
        <v>249</v>
      </c>
      <c r="M10" s="40">
        <f t="shared" si="5"/>
        <v>1245</v>
      </c>
    </row>
    <row r="11" spans="1:13" ht="19.5" customHeight="1">
      <c r="A11" s="3" t="s">
        <v>6</v>
      </c>
      <c r="B11" s="40">
        <v>32</v>
      </c>
      <c r="C11" s="40">
        <f t="shared" si="0"/>
        <v>160</v>
      </c>
      <c r="D11" s="40">
        <v>31</v>
      </c>
      <c r="E11" s="40">
        <f t="shared" si="1"/>
        <v>155</v>
      </c>
      <c r="F11" s="40">
        <v>31</v>
      </c>
      <c r="G11" s="40">
        <f t="shared" si="2"/>
        <v>155</v>
      </c>
      <c r="H11" s="40">
        <v>32</v>
      </c>
      <c r="I11" s="40">
        <f t="shared" si="3"/>
        <v>160</v>
      </c>
      <c r="J11" s="40">
        <v>36</v>
      </c>
      <c r="K11" s="40">
        <f t="shared" si="4"/>
        <v>180</v>
      </c>
      <c r="L11" s="40">
        <v>37</v>
      </c>
      <c r="M11" s="40">
        <f t="shared" si="5"/>
        <v>185</v>
      </c>
    </row>
    <row r="12" spans="1:13" ht="19.5" customHeight="1">
      <c r="A12" s="3" t="s">
        <v>19</v>
      </c>
      <c r="B12" s="40">
        <v>9</v>
      </c>
      <c r="C12" s="40">
        <f t="shared" si="0"/>
        <v>45</v>
      </c>
      <c r="D12" s="40">
        <v>11</v>
      </c>
      <c r="E12" s="40">
        <f t="shared" si="1"/>
        <v>55</v>
      </c>
      <c r="F12" s="40">
        <v>12</v>
      </c>
      <c r="G12" s="40">
        <f t="shared" si="2"/>
        <v>60</v>
      </c>
      <c r="H12" s="40">
        <v>13</v>
      </c>
      <c r="I12" s="40">
        <f t="shared" si="3"/>
        <v>65</v>
      </c>
      <c r="J12" s="40">
        <v>15</v>
      </c>
      <c r="K12" s="40">
        <f t="shared" si="4"/>
        <v>75</v>
      </c>
      <c r="L12" s="40">
        <v>19</v>
      </c>
      <c r="M12" s="40">
        <f t="shared" si="5"/>
        <v>95</v>
      </c>
    </row>
    <row r="13" spans="1:13" ht="19.5" customHeight="1">
      <c r="A13" s="14" t="s">
        <v>44</v>
      </c>
      <c r="B13" s="40">
        <v>62</v>
      </c>
      <c r="C13" s="40">
        <f t="shared" si="0"/>
        <v>310</v>
      </c>
      <c r="D13" s="40">
        <v>67</v>
      </c>
      <c r="E13" s="40">
        <f t="shared" si="1"/>
        <v>335</v>
      </c>
      <c r="F13" s="40">
        <v>71</v>
      </c>
      <c r="G13" s="40">
        <f t="shared" si="2"/>
        <v>355</v>
      </c>
      <c r="H13" s="40">
        <v>73</v>
      </c>
      <c r="I13" s="40">
        <f t="shared" si="3"/>
        <v>365</v>
      </c>
      <c r="J13" s="40">
        <v>85</v>
      </c>
      <c r="K13" s="40">
        <f t="shared" si="4"/>
        <v>425</v>
      </c>
      <c r="L13" s="40">
        <v>86</v>
      </c>
      <c r="M13" s="40">
        <f t="shared" si="5"/>
        <v>430</v>
      </c>
    </row>
    <row r="14" spans="1:13" ht="19.5" customHeight="1">
      <c r="A14" s="3" t="s">
        <v>20</v>
      </c>
      <c r="B14" s="40">
        <v>24</v>
      </c>
      <c r="C14" s="40">
        <f t="shared" si="0"/>
        <v>120</v>
      </c>
      <c r="D14" s="40">
        <v>26</v>
      </c>
      <c r="E14" s="40">
        <f t="shared" si="1"/>
        <v>130</v>
      </c>
      <c r="F14" s="40">
        <v>26</v>
      </c>
      <c r="G14" s="40">
        <f t="shared" si="2"/>
        <v>130</v>
      </c>
      <c r="H14" s="40">
        <v>26</v>
      </c>
      <c r="I14" s="40">
        <f t="shared" si="3"/>
        <v>130</v>
      </c>
      <c r="J14" s="40">
        <v>27</v>
      </c>
      <c r="K14" s="40">
        <f t="shared" si="4"/>
        <v>135</v>
      </c>
      <c r="L14" s="40">
        <v>28</v>
      </c>
      <c r="M14" s="40">
        <f t="shared" si="5"/>
        <v>140</v>
      </c>
    </row>
    <row r="15" spans="1:13" ht="19.5" customHeight="1">
      <c r="A15" s="3" t="s">
        <v>21</v>
      </c>
      <c r="B15" s="40">
        <v>24</v>
      </c>
      <c r="C15" s="40">
        <f t="shared" si="0"/>
        <v>120</v>
      </c>
      <c r="D15" s="40">
        <v>26</v>
      </c>
      <c r="E15" s="40">
        <f t="shared" si="1"/>
        <v>130</v>
      </c>
      <c r="F15" s="40">
        <v>26</v>
      </c>
      <c r="G15" s="40">
        <f t="shared" si="2"/>
        <v>130</v>
      </c>
      <c r="H15" s="40">
        <v>31</v>
      </c>
      <c r="I15" s="40">
        <f t="shared" si="3"/>
        <v>155</v>
      </c>
      <c r="J15" s="40">
        <v>33</v>
      </c>
      <c r="K15" s="40">
        <f t="shared" si="4"/>
        <v>165</v>
      </c>
      <c r="L15" s="40">
        <v>36</v>
      </c>
      <c r="M15" s="40">
        <f t="shared" si="5"/>
        <v>180</v>
      </c>
    </row>
    <row r="16" spans="1:13" ht="19.5" customHeight="1">
      <c r="A16" s="3" t="s">
        <v>22</v>
      </c>
      <c r="B16" s="40">
        <v>17</v>
      </c>
      <c r="C16" s="40">
        <f t="shared" si="0"/>
        <v>85</v>
      </c>
      <c r="D16" s="40">
        <v>19</v>
      </c>
      <c r="E16" s="40">
        <f t="shared" si="1"/>
        <v>95</v>
      </c>
      <c r="F16" s="40">
        <v>19</v>
      </c>
      <c r="G16" s="40">
        <f t="shared" si="2"/>
        <v>95</v>
      </c>
      <c r="H16" s="40">
        <v>17</v>
      </c>
      <c r="I16" s="40">
        <f t="shared" si="3"/>
        <v>85</v>
      </c>
      <c r="J16" s="40">
        <v>20</v>
      </c>
      <c r="K16" s="40">
        <f t="shared" si="4"/>
        <v>100</v>
      </c>
      <c r="L16" s="40">
        <v>24</v>
      </c>
      <c r="M16" s="40">
        <f t="shared" si="5"/>
        <v>120</v>
      </c>
    </row>
    <row r="17" spans="1:13" ht="19.5" customHeight="1">
      <c r="A17" s="3" t="s">
        <v>23</v>
      </c>
      <c r="B17" s="100">
        <v>0</v>
      </c>
      <c r="C17" s="40">
        <f>B17*5</f>
        <v>0</v>
      </c>
      <c r="D17" s="100">
        <v>4</v>
      </c>
      <c r="E17" s="40">
        <f t="shared" si="1"/>
        <v>20</v>
      </c>
      <c r="F17" s="40">
        <v>3</v>
      </c>
      <c r="G17" s="40">
        <f t="shared" si="2"/>
        <v>15</v>
      </c>
      <c r="H17" s="40">
        <v>3</v>
      </c>
      <c r="I17" s="40">
        <f t="shared" si="3"/>
        <v>15</v>
      </c>
      <c r="J17" s="40">
        <v>3</v>
      </c>
      <c r="K17" s="40">
        <f t="shared" si="4"/>
        <v>15</v>
      </c>
      <c r="L17" s="40">
        <v>5</v>
      </c>
      <c r="M17" s="40">
        <f t="shared" si="5"/>
        <v>25</v>
      </c>
    </row>
    <row r="18" spans="1:13" ht="19.5" customHeight="1">
      <c r="A18" s="13" t="s">
        <v>24</v>
      </c>
      <c r="B18" s="41">
        <f>SUM(B5:B17)</f>
        <v>636</v>
      </c>
      <c r="C18" s="41">
        <f aca="true" t="shared" si="6" ref="C18:M18">SUM(C5:C17)</f>
        <v>3180</v>
      </c>
      <c r="D18" s="41">
        <f t="shared" si="6"/>
        <v>682</v>
      </c>
      <c r="E18" s="41">
        <f t="shared" si="6"/>
        <v>3410</v>
      </c>
      <c r="F18" s="41">
        <f t="shared" si="6"/>
        <v>692</v>
      </c>
      <c r="G18" s="41">
        <f t="shared" si="6"/>
        <v>3460</v>
      </c>
      <c r="H18" s="41">
        <f>SUM(H5:H17)</f>
        <v>696</v>
      </c>
      <c r="I18" s="41">
        <f t="shared" si="6"/>
        <v>3480</v>
      </c>
      <c r="J18" s="41">
        <f t="shared" si="6"/>
        <v>733</v>
      </c>
      <c r="K18" s="41">
        <f t="shared" si="6"/>
        <v>3665</v>
      </c>
      <c r="L18" s="41">
        <f t="shared" si="6"/>
        <v>800</v>
      </c>
      <c r="M18" s="41">
        <f t="shared" si="6"/>
        <v>4000</v>
      </c>
    </row>
    <row r="19" spans="1:13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6" t="s">
        <v>7</v>
      </c>
    </row>
  </sheetData>
  <sheetProtection/>
  <mergeCells count="8">
    <mergeCell ref="A1:M1"/>
    <mergeCell ref="B3:C3"/>
    <mergeCell ref="D3:E3"/>
    <mergeCell ref="F3:G3"/>
    <mergeCell ref="J3:K3"/>
    <mergeCell ref="L3:M3"/>
    <mergeCell ref="A3:A4"/>
    <mergeCell ref="H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Normal="75" zoomScaleSheetLayoutView="100" zoomScalePageLayoutView="0" workbookViewId="0" topLeftCell="A1">
      <selection activeCell="B18" sqref="B18"/>
    </sheetView>
  </sheetViews>
  <sheetFormatPr defaultColWidth="9.00390625" defaultRowHeight="13.5"/>
  <cols>
    <col min="1" max="1" width="8.125" style="0" customWidth="1"/>
    <col min="2" max="6" width="10.00390625" style="0" customWidth="1"/>
    <col min="7" max="7" width="10.75390625" style="0" bestFit="1" customWidth="1"/>
    <col min="8" max="8" width="6.125" style="0" customWidth="1"/>
  </cols>
  <sheetData>
    <row r="1" spans="1:8" ht="18.75">
      <c r="A1" s="101" t="s">
        <v>57</v>
      </c>
      <c r="B1" s="101"/>
      <c r="C1" s="101"/>
      <c r="D1" s="101"/>
      <c r="E1" s="101"/>
      <c r="F1" s="101"/>
      <c r="G1" s="101"/>
      <c r="H1" s="101"/>
    </row>
    <row r="2" spans="1:8" ht="13.5">
      <c r="A2" s="1" t="s">
        <v>33</v>
      </c>
      <c r="B2" s="1"/>
      <c r="C2" s="1"/>
      <c r="D2" s="1"/>
      <c r="E2" s="1"/>
      <c r="F2" s="1"/>
      <c r="G2" s="1"/>
      <c r="H2" s="1"/>
    </row>
    <row r="3" spans="1:8" ht="13.5">
      <c r="A3" s="102" t="s">
        <v>26</v>
      </c>
      <c r="B3" s="102" t="s">
        <v>41</v>
      </c>
      <c r="C3" s="102" t="s">
        <v>34</v>
      </c>
      <c r="D3" s="102" t="s">
        <v>35</v>
      </c>
      <c r="E3" s="102" t="s">
        <v>42</v>
      </c>
      <c r="F3" s="102" t="s">
        <v>38</v>
      </c>
      <c r="G3" s="102" t="s">
        <v>36</v>
      </c>
      <c r="H3" s="5" t="s">
        <v>37</v>
      </c>
    </row>
    <row r="4" spans="1:8" ht="13.5">
      <c r="A4" s="102"/>
      <c r="B4" s="102"/>
      <c r="C4" s="102"/>
      <c r="D4" s="102"/>
      <c r="E4" s="102"/>
      <c r="F4" s="102"/>
      <c r="G4" s="102"/>
      <c r="H4" s="9" t="s">
        <v>40</v>
      </c>
    </row>
    <row r="5" spans="1:8" ht="19.5" customHeight="1">
      <c r="A5" s="3" t="s">
        <v>48</v>
      </c>
      <c r="B5" s="36">
        <v>1479350</v>
      </c>
      <c r="C5" s="36">
        <v>297000</v>
      </c>
      <c r="D5" s="36">
        <v>304389</v>
      </c>
      <c r="E5" s="36">
        <v>234000</v>
      </c>
      <c r="F5" s="36">
        <f aca="true" t="shared" si="0" ref="F5:F11">SUM(B5:E5)</f>
        <v>2314739</v>
      </c>
      <c r="G5" s="36">
        <v>2100000</v>
      </c>
      <c r="H5" s="37">
        <f aca="true" t="shared" si="1" ref="H5:H11">F5/G5*100</f>
        <v>110.22566666666667</v>
      </c>
    </row>
    <row r="6" spans="1:8" ht="19.5" customHeight="1">
      <c r="A6" s="3" t="s">
        <v>49</v>
      </c>
      <c r="B6" s="36">
        <v>1493600</v>
      </c>
      <c r="C6" s="36">
        <v>332000</v>
      </c>
      <c r="D6" s="36">
        <v>314353</v>
      </c>
      <c r="E6" s="36">
        <v>321000</v>
      </c>
      <c r="F6" s="36">
        <f t="shared" si="0"/>
        <v>2460953</v>
      </c>
      <c r="G6" s="36">
        <v>2100000</v>
      </c>
      <c r="H6" s="37">
        <f t="shared" si="1"/>
        <v>117.18823809523809</v>
      </c>
    </row>
    <row r="7" spans="1:8" ht="19.5" customHeight="1">
      <c r="A7" s="3" t="s">
        <v>50</v>
      </c>
      <c r="B7" s="36">
        <v>1477300</v>
      </c>
      <c r="C7" s="36">
        <v>430600</v>
      </c>
      <c r="D7" s="36">
        <v>149264</v>
      </c>
      <c r="E7" s="36">
        <v>367000</v>
      </c>
      <c r="F7" s="36">
        <f t="shared" si="0"/>
        <v>2424164</v>
      </c>
      <c r="G7" s="36">
        <v>2085000</v>
      </c>
      <c r="H7" s="37">
        <f t="shared" si="1"/>
        <v>116.26685851318945</v>
      </c>
    </row>
    <row r="8" spans="1:8" ht="19.5" customHeight="1">
      <c r="A8" s="3" t="s">
        <v>51</v>
      </c>
      <c r="B8" s="36">
        <v>1451700</v>
      </c>
      <c r="C8" s="36">
        <v>434100</v>
      </c>
      <c r="D8" s="36">
        <v>193225</v>
      </c>
      <c r="E8" s="36">
        <v>307000</v>
      </c>
      <c r="F8" s="36">
        <f t="shared" si="0"/>
        <v>2386025</v>
      </c>
      <c r="G8" s="36">
        <v>2085000</v>
      </c>
      <c r="H8" s="37">
        <f t="shared" si="1"/>
        <v>114.43764988009593</v>
      </c>
    </row>
    <row r="9" spans="1:8" ht="19.5" customHeight="1">
      <c r="A9" s="3" t="s">
        <v>52</v>
      </c>
      <c r="B9" s="36">
        <v>1423800</v>
      </c>
      <c r="C9" s="36">
        <v>329000</v>
      </c>
      <c r="D9" s="36">
        <v>250330</v>
      </c>
      <c r="E9" s="36">
        <v>300500</v>
      </c>
      <c r="F9" s="36">
        <f t="shared" si="0"/>
        <v>2303630</v>
      </c>
      <c r="G9" s="36">
        <v>2085000</v>
      </c>
      <c r="H9" s="37">
        <f t="shared" si="1"/>
        <v>110.48585131894484</v>
      </c>
    </row>
    <row r="10" spans="1:8" ht="19.5" customHeight="1">
      <c r="A10" s="3" t="s">
        <v>53</v>
      </c>
      <c r="B10" s="36">
        <v>1384700</v>
      </c>
      <c r="C10" s="36">
        <v>291000</v>
      </c>
      <c r="D10" s="36">
        <v>224692</v>
      </c>
      <c r="E10" s="36">
        <v>289000</v>
      </c>
      <c r="F10" s="48">
        <f t="shared" si="0"/>
        <v>2189392</v>
      </c>
      <c r="G10" s="36">
        <v>2085500</v>
      </c>
      <c r="H10" s="37">
        <f t="shared" si="1"/>
        <v>104.98163509949651</v>
      </c>
    </row>
    <row r="11" spans="1:8" ht="19.5" customHeight="1">
      <c r="A11" s="3" t="s">
        <v>55</v>
      </c>
      <c r="B11" s="48">
        <v>1325500</v>
      </c>
      <c r="C11" s="36">
        <v>314000</v>
      </c>
      <c r="D11" s="36">
        <v>254669</v>
      </c>
      <c r="E11" s="36">
        <v>282328</v>
      </c>
      <c r="F11" s="48">
        <f t="shared" si="0"/>
        <v>2176497</v>
      </c>
      <c r="G11" s="47">
        <v>2017000</v>
      </c>
      <c r="H11" s="37">
        <f t="shared" si="1"/>
        <v>107.9076351016361</v>
      </c>
    </row>
    <row r="12" spans="1:8" ht="19.5" customHeight="1">
      <c r="A12" s="3" t="s">
        <v>100</v>
      </c>
      <c r="B12" s="48">
        <v>1354600</v>
      </c>
      <c r="C12" s="36">
        <v>297000</v>
      </c>
      <c r="D12" s="36">
        <v>292500</v>
      </c>
      <c r="E12" s="36">
        <v>190000</v>
      </c>
      <c r="F12" s="48">
        <f>SUM(B12:E12)</f>
        <v>2134100</v>
      </c>
      <c r="G12" s="48">
        <v>2004000</v>
      </c>
      <c r="H12" s="37">
        <f>F12/G12*100</f>
        <v>106.49201596806388</v>
      </c>
    </row>
    <row r="13" spans="1:8" ht="19.5" customHeight="1">
      <c r="A13" s="3" t="s">
        <v>101</v>
      </c>
      <c r="B13" s="48">
        <v>1381200</v>
      </c>
      <c r="C13" s="36">
        <v>299000</v>
      </c>
      <c r="D13" s="36">
        <v>266200</v>
      </c>
      <c r="E13" s="36">
        <v>205177</v>
      </c>
      <c r="F13" s="48">
        <f>SUM(B13:E13)</f>
        <v>2151577</v>
      </c>
      <c r="G13" s="48">
        <v>2004000</v>
      </c>
      <c r="H13" s="37">
        <f>F13/G13*100</f>
        <v>107.36412175648702</v>
      </c>
    </row>
    <row r="14" spans="1:8" ht="19.5" customHeight="1">
      <c r="A14" s="3" t="s">
        <v>102</v>
      </c>
      <c r="B14" s="48">
        <v>1411250</v>
      </c>
      <c r="C14" s="36">
        <v>314000</v>
      </c>
      <c r="D14" s="36">
        <v>269117</v>
      </c>
      <c r="E14" s="36">
        <v>232301</v>
      </c>
      <c r="F14" s="48">
        <f>SUM(B14:E14)</f>
        <v>2226668</v>
      </c>
      <c r="G14" s="48">
        <v>2004000</v>
      </c>
      <c r="H14" s="37">
        <f>F14/G14*100</f>
        <v>111.11117764471057</v>
      </c>
    </row>
    <row r="15" spans="1:8" ht="19.5" customHeight="1">
      <c r="A15" s="3" t="s">
        <v>103</v>
      </c>
      <c r="B15" s="36">
        <v>1338051</v>
      </c>
      <c r="C15" s="36">
        <v>299000</v>
      </c>
      <c r="D15" s="36">
        <v>254111</v>
      </c>
      <c r="E15" s="36">
        <v>225402</v>
      </c>
      <c r="F15" s="48">
        <f>SUM(B15:E15)</f>
        <v>2116564</v>
      </c>
      <c r="G15" s="48">
        <v>2004000</v>
      </c>
      <c r="H15" s="37">
        <f>F15/G15*100</f>
        <v>105.61696606786428</v>
      </c>
    </row>
    <row r="16" spans="1:8" ht="19.5" customHeight="1">
      <c r="A16" s="3" t="s">
        <v>104</v>
      </c>
      <c r="B16" s="48">
        <v>1301100</v>
      </c>
      <c r="C16" s="36">
        <v>307000</v>
      </c>
      <c r="D16" s="36">
        <v>237457</v>
      </c>
      <c r="E16" s="36">
        <v>205000</v>
      </c>
      <c r="F16" s="36">
        <f>SUM(B16:E16)</f>
        <v>2050557</v>
      </c>
      <c r="G16" s="36">
        <v>2004000</v>
      </c>
      <c r="H16" s="37">
        <f>F16/G16*100</f>
        <v>102.32320359281437</v>
      </c>
    </row>
    <row r="17" spans="1:8" ht="13.5">
      <c r="A17" s="1"/>
      <c r="B17" s="1"/>
      <c r="C17" s="1"/>
      <c r="D17" s="1"/>
      <c r="E17" s="1"/>
      <c r="F17" s="1"/>
      <c r="G17" s="1"/>
      <c r="H17" s="16" t="s">
        <v>7</v>
      </c>
    </row>
  </sheetData>
  <sheetProtection/>
  <mergeCells count="8">
    <mergeCell ref="E3:E4"/>
    <mergeCell ref="F3:F4"/>
    <mergeCell ref="G3:G4"/>
    <mergeCell ref="A1:H1"/>
    <mergeCell ref="A3:A4"/>
    <mergeCell ref="B3:B4"/>
    <mergeCell ref="C3:C4"/>
    <mergeCell ref="D3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Normal="75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6.75390625" style="0" customWidth="1"/>
    <col min="2" max="7" width="10.625" style="0" customWidth="1"/>
    <col min="8" max="8" width="6.875" style="0" customWidth="1"/>
  </cols>
  <sheetData>
    <row r="1" spans="1:8" ht="18.75">
      <c r="A1" s="101" t="s">
        <v>59</v>
      </c>
      <c r="B1" s="101"/>
      <c r="C1" s="101"/>
      <c r="D1" s="101"/>
      <c r="E1" s="101"/>
      <c r="F1" s="101"/>
      <c r="G1" s="101"/>
      <c r="H1" s="101"/>
    </row>
    <row r="2" spans="1:8" ht="13.5">
      <c r="A2" s="1" t="s">
        <v>33</v>
      </c>
      <c r="B2" s="1"/>
      <c r="C2" s="1"/>
      <c r="D2" s="1"/>
      <c r="E2" s="1"/>
      <c r="F2" s="1"/>
      <c r="G2" s="1"/>
      <c r="H2" s="16" t="s">
        <v>99</v>
      </c>
    </row>
    <row r="3" spans="1:8" ht="13.5">
      <c r="A3" s="102" t="s">
        <v>54</v>
      </c>
      <c r="B3" s="102" t="s">
        <v>41</v>
      </c>
      <c r="C3" s="102" t="s">
        <v>34</v>
      </c>
      <c r="D3" s="102" t="s">
        <v>35</v>
      </c>
      <c r="E3" s="102" t="s">
        <v>13</v>
      </c>
      <c r="F3" s="102" t="s">
        <v>38</v>
      </c>
      <c r="G3" s="102" t="s">
        <v>36</v>
      </c>
      <c r="H3" s="5" t="s">
        <v>37</v>
      </c>
    </row>
    <row r="4" spans="1:8" ht="13.5">
      <c r="A4" s="102"/>
      <c r="B4" s="102"/>
      <c r="C4" s="102"/>
      <c r="D4" s="102"/>
      <c r="E4" s="102"/>
      <c r="F4" s="102"/>
      <c r="G4" s="102"/>
      <c r="H4" s="9" t="s">
        <v>40</v>
      </c>
    </row>
    <row r="5" spans="1:8" ht="24.75" customHeight="1">
      <c r="A5" s="11" t="s">
        <v>27</v>
      </c>
      <c r="B5" s="36">
        <v>1468100</v>
      </c>
      <c r="C5" s="36">
        <v>653086</v>
      </c>
      <c r="D5" s="36">
        <v>370492</v>
      </c>
      <c r="E5" s="36">
        <v>509156</v>
      </c>
      <c r="F5" s="36">
        <f aca="true" t="shared" si="0" ref="F5:F11">SUM(B5:E5)</f>
        <v>3000834</v>
      </c>
      <c r="G5" s="36">
        <v>2634000</v>
      </c>
      <c r="H5" s="43">
        <f aca="true" t="shared" si="1" ref="H5:H15">F5/G5*100</f>
        <v>113.92687927107062</v>
      </c>
    </row>
    <row r="6" spans="1:8" ht="24.75" customHeight="1">
      <c r="A6" s="11" t="s">
        <v>28</v>
      </c>
      <c r="B6" s="36">
        <v>1398000</v>
      </c>
      <c r="C6" s="36">
        <v>754286</v>
      </c>
      <c r="D6" s="36">
        <v>385573</v>
      </c>
      <c r="E6" s="36">
        <v>456006</v>
      </c>
      <c r="F6" s="36">
        <f t="shared" si="0"/>
        <v>2993865</v>
      </c>
      <c r="G6" s="36">
        <v>2644000</v>
      </c>
      <c r="H6" s="43">
        <f t="shared" si="1"/>
        <v>113.23241301059002</v>
      </c>
    </row>
    <row r="7" spans="1:8" ht="24.75" customHeight="1">
      <c r="A7" s="11" t="s">
        <v>29</v>
      </c>
      <c r="B7" s="36">
        <v>1401219</v>
      </c>
      <c r="C7" s="36">
        <v>632865</v>
      </c>
      <c r="D7" s="36">
        <v>344415</v>
      </c>
      <c r="E7" s="36">
        <v>420674</v>
      </c>
      <c r="F7" s="36">
        <f t="shared" si="0"/>
        <v>2799173</v>
      </c>
      <c r="G7" s="36">
        <v>2748000</v>
      </c>
      <c r="H7" s="43">
        <f t="shared" si="1"/>
        <v>101.8621906841339</v>
      </c>
    </row>
    <row r="8" spans="1:8" ht="24.75" customHeight="1">
      <c r="A8" s="11" t="s">
        <v>30</v>
      </c>
      <c r="B8" s="36">
        <v>1383700</v>
      </c>
      <c r="C8" s="36">
        <v>580280</v>
      </c>
      <c r="D8" s="36">
        <v>341639</v>
      </c>
      <c r="E8" s="36">
        <v>397661</v>
      </c>
      <c r="F8" s="36">
        <f t="shared" si="0"/>
        <v>2703280</v>
      </c>
      <c r="G8" s="36">
        <v>2741000</v>
      </c>
      <c r="H8" s="43">
        <f t="shared" si="1"/>
        <v>98.6238599051441</v>
      </c>
    </row>
    <row r="9" spans="1:8" ht="24.75" customHeight="1">
      <c r="A9" s="11" t="s">
        <v>31</v>
      </c>
      <c r="B9" s="36">
        <v>1350800</v>
      </c>
      <c r="C9" s="36">
        <v>616647</v>
      </c>
      <c r="D9" s="36">
        <v>293139</v>
      </c>
      <c r="E9" s="36">
        <v>393829</v>
      </c>
      <c r="F9" s="36">
        <f t="shared" si="0"/>
        <v>2654415</v>
      </c>
      <c r="G9" s="36">
        <v>2678000</v>
      </c>
      <c r="H9" s="43">
        <f t="shared" si="1"/>
        <v>99.11930545182972</v>
      </c>
    </row>
    <row r="10" spans="1:8" ht="24.75" customHeight="1">
      <c r="A10" s="11" t="s">
        <v>93</v>
      </c>
      <c r="B10" s="36">
        <v>1327000</v>
      </c>
      <c r="C10" s="36">
        <v>609586</v>
      </c>
      <c r="D10" s="36">
        <v>303941</v>
      </c>
      <c r="E10" s="36">
        <v>427122</v>
      </c>
      <c r="F10" s="36">
        <f t="shared" si="0"/>
        <v>2667649</v>
      </c>
      <c r="G10" s="36">
        <v>2678000</v>
      </c>
      <c r="H10" s="43">
        <f>F10/G10*100</f>
        <v>99.61348020911129</v>
      </c>
    </row>
    <row r="11" spans="1:8" ht="24.75" customHeight="1">
      <c r="A11" s="11" t="s">
        <v>94</v>
      </c>
      <c r="B11" s="36">
        <v>1322875</v>
      </c>
      <c r="C11" s="36">
        <v>544086</v>
      </c>
      <c r="D11" s="36">
        <v>286282</v>
      </c>
      <c r="E11" s="36">
        <v>480386</v>
      </c>
      <c r="F11" s="36">
        <f t="shared" si="0"/>
        <v>2633629</v>
      </c>
      <c r="G11" s="36">
        <v>2665000</v>
      </c>
      <c r="H11" s="43">
        <f t="shared" si="1"/>
        <v>98.82285178236397</v>
      </c>
    </row>
    <row r="12" spans="1:8" ht="24.75" customHeight="1">
      <c r="A12" s="11" t="s">
        <v>95</v>
      </c>
      <c r="B12" s="36">
        <v>1342200</v>
      </c>
      <c r="C12" s="36">
        <v>536086</v>
      </c>
      <c r="D12" s="36">
        <v>285535</v>
      </c>
      <c r="E12" s="36">
        <v>447849</v>
      </c>
      <c r="F12" s="36">
        <f>SUM(B12:E12)</f>
        <v>2611670</v>
      </c>
      <c r="G12" s="36">
        <v>2665000</v>
      </c>
      <c r="H12" s="43">
        <f t="shared" si="1"/>
        <v>97.99887429643526</v>
      </c>
    </row>
    <row r="13" spans="1:8" ht="24.75" customHeight="1">
      <c r="A13" s="11" t="s">
        <v>96</v>
      </c>
      <c r="B13" s="36">
        <v>1346700</v>
      </c>
      <c r="C13" s="36">
        <v>629458</v>
      </c>
      <c r="D13" s="36">
        <v>360556</v>
      </c>
      <c r="E13" s="36">
        <v>480348</v>
      </c>
      <c r="F13" s="36">
        <f>SUM(B13:E13)</f>
        <v>2817062</v>
      </c>
      <c r="G13" s="36">
        <v>2665000</v>
      </c>
      <c r="H13" s="43">
        <f t="shared" si="1"/>
        <v>105.70589118198875</v>
      </c>
    </row>
    <row r="14" spans="1:8" ht="24.75" customHeight="1">
      <c r="A14" s="11" t="s">
        <v>97</v>
      </c>
      <c r="B14" s="36">
        <v>1288928</v>
      </c>
      <c r="C14" s="36">
        <v>700781</v>
      </c>
      <c r="D14" s="36">
        <v>340165</v>
      </c>
      <c r="E14" s="36">
        <v>522849</v>
      </c>
      <c r="F14" s="36">
        <f>SUM(B14:E14)</f>
        <v>2852723</v>
      </c>
      <c r="G14" s="36">
        <v>2665000</v>
      </c>
      <c r="H14" s="43">
        <f t="shared" si="1"/>
        <v>107.04401500938086</v>
      </c>
    </row>
    <row r="15" spans="1:8" ht="24.75" customHeight="1">
      <c r="A15" s="11" t="s">
        <v>98</v>
      </c>
      <c r="B15" s="36">
        <v>1253400</v>
      </c>
      <c r="C15" s="36">
        <v>818038</v>
      </c>
      <c r="D15" s="36">
        <v>323880</v>
      </c>
      <c r="E15" s="36">
        <v>513325</v>
      </c>
      <c r="F15" s="36">
        <f>SUM(B15:E15)</f>
        <v>2908643</v>
      </c>
      <c r="G15" s="36">
        <v>2665000</v>
      </c>
      <c r="H15" s="43">
        <f t="shared" si="1"/>
        <v>109.14232645403376</v>
      </c>
    </row>
    <row r="16" spans="1:8" ht="13.5">
      <c r="A16" s="1"/>
      <c r="B16" s="1"/>
      <c r="C16" s="1"/>
      <c r="D16" s="1"/>
      <c r="E16" s="1"/>
      <c r="F16" s="1"/>
      <c r="G16" s="1"/>
      <c r="H16" s="16" t="s">
        <v>39</v>
      </c>
    </row>
  </sheetData>
  <sheetProtection/>
  <mergeCells count="8">
    <mergeCell ref="E3:E4"/>
    <mergeCell ref="F3:F4"/>
    <mergeCell ref="G3:G4"/>
    <mergeCell ref="A1:H1"/>
    <mergeCell ref="A3:A4"/>
    <mergeCell ref="B3:B4"/>
    <mergeCell ref="C3:C4"/>
    <mergeCell ref="D3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85" zoomScaleNormal="75" zoomScaleSheetLayoutView="85" zoomScalePageLayoutView="0" workbookViewId="0" topLeftCell="A1">
      <selection activeCell="D21" sqref="D21"/>
    </sheetView>
  </sheetViews>
  <sheetFormatPr defaultColWidth="9.00390625" defaultRowHeight="13.5"/>
  <cols>
    <col min="1" max="1" width="7.00390625" style="0" customWidth="1"/>
    <col min="2" max="4" width="9.375" style="0" bestFit="1" customWidth="1"/>
    <col min="5" max="5" width="8.875" style="0" bestFit="1" customWidth="1"/>
    <col min="6" max="7" width="10.375" style="0" bestFit="1" customWidth="1"/>
    <col min="8" max="8" width="10.00390625" style="0" customWidth="1"/>
    <col min="9" max="9" width="6.50390625" style="0" customWidth="1"/>
  </cols>
  <sheetData>
    <row r="1" spans="1:9" ht="18.75">
      <c r="A1" s="101" t="s">
        <v>60</v>
      </c>
      <c r="B1" s="101"/>
      <c r="C1" s="101"/>
      <c r="D1" s="101"/>
      <c r="E1" s="101"/>
      <c r="F1" s="101"/>
      <c r="G1" s="101"/>
      <c r="H1" s="101"/>
      <c r="I1" s="101"/>
    </row>
    <row r="2" spans="1:9" ht="13.5">
      <c r="A2" s="1" t="s">
        <v>33</v>
      </c>
      <c r="B2" s="1"/>
      <c r="C2" s="1"/>
      <c r="D2" s="1"/>
      <c r="E2" s="1"/>
      <c r="F2" s="1"/>
      <c r="G2" s="1"/>
      <c r="H2" s="16" t="s">
        <v>99</v>
      </c>
      <c r="I2" s="16"/>
    </row>
    <row r="3" spans="1:8" ht="13.5">
      <c r="A3" s="102" t="s">
        <v>26</v>
      </c>
      <c r="B3" s="102" t="s">
        <v>41</v>
      </c>
      <c r="C3" s="102" t="s">
        <v>34</v>
      </c>
      <c r="D3" s="102" t="s">
        <v>42</v>
      </c>
      <c r="E3" s="102" t="s">
        <v>13</v>
      </c>
      <c r="F3" s="102" t="s">
        <v>38</v>
      </c>
      <c r="G3" s="102" t="s">
        <v>43</v>
      </c>
      <c r="H3" s="5" t="s">
        <v>37</v>
      </c>
    </row>
    <row r="4" spans="1:8" ht="13.5">
      <c r="A4" s="102"/>
      <c r="B4" s="102"/>
      <c r="C4" s="102"/>
      <c r="D4" s="102"/>
      <c r="E4" s="102"/>
      <c r="F4" s="102"/>
      <c r="G4" s="102"/>
      <c r="H4" s="9" t="s">
        <v>40</v>
      </c>
    </row>
    <row r="5" spans="1:8" ht="24.75" customHeight="1">
      <c r="A5" s="2" t="s">
        <v>49</v>
      </c>
      <c r="B5" s="36">
        <v>701104</v>
      </c>
      <c r="C5" s="36">
        <v>270506</v>
      </c>
      <c r="D5" s="36">
        <v>144490</v>
      </c>
      <c r="E5" s="36">
        <v>189697</v>
      </c>
      <c r="F5" s="36">
        <f aca="true" t="shared" si="0" ref="F5:F15">SUM(B5:E5)</f>
        <v>1305797</v>
      </c>
      <c r="G5" s="36">
        <v>1700000</v>
      </c>
      <c r="H5" s="43">
        <f aca="true" t="shared" si="1" ref="H5:H15">F5/G5*100</f>
        <v>76.81158823529411</v>
      </c>
    </row>
    <row r="6" spans="1:8" ht="24.75" customHeight="1">
      <c r="A6" s="2" t="s">
        <v>50</v>
      </c>
      <c r="B6" s="36">
        <v>867100</v>
      </c>
      <c r="C6" s="36">
        <v>306666</v>
      </c>
      <c r="D6" s="36">
        <v>114358</v>
      </c>
      <c r="E6" s="36">
        <v>127295</v>
      </c>
      <c r="F6" s="36">
        <f t="shared" si="0"/>
        <v>1415419</v>
      </c>
      <c r="G6" s="36">
        <v>1600000</v>
      </c>
      <c r="H6" s="43">
        <f t="shared" si="1"/>
        <v>88.46368749999999</v>
      </c>
    </row>
    <row r="7" spans="1:8" ht="24.75" customHeight="1">
      <c r="A7" s="2" t="s">
        <v>51</v>
      </c>
      <c r="B7" s="36">
        <v>879700</v>
      </c>
      <c r="C7" s="36">
        <v>323000</v>
      </c>
      <c r="D7" s="36">
        <v>108850</v>
      </c>
      <c r="E7" s="36">
        <v>166537</v>
      </c>
      <c r="F7" s="36">
        <f t="shared" si="0"/>
        <v>1478087</v>
      </c>
      <c r="G7" s="36">
        <v>1500000</v>
      </c>
      <c r="H7" s="43">
        <f t="shared" si="1"/>
        <v>98.53913333333333</v>
      </c>
    </row>
    <row r="8" spans="1:8" ht="24.75" customHeight="1">
      <c r="A8" s="2" t="s">
        <v>52</v>
      </c>
      <c r="B8" s="36">
        <v>874450</v>
      </c>
      <c r="C8" s="36">
        <v>160000</v>
      </c>
      <c r="D8" s="36">
        <v>86223</v>
      </c>
      <c r="E8" s="36">
        <v>148546</v>
      </c>
      <c r="F8" s="36">
        <f t="shared" si="0"/>
        <v>1269219</v>
      </c>
      <c r="G8" s="36">
        <v>1300000</v>
      </c>
      <c r="H8" s="43">
        <f t="shared" si="1"/>
        <v>97.63223076923076</v>
      </c>
    </row>
    <row r="9" spans="1:8" ht="24.75" customHeight="1">
      <c r="A9" s="2" t="s">
        <v>53</v>
      </c>
      <c r="B9" s="36">
        <v>850210</v>
      </c>
      <c r="C9" s="36">
        <v>386000</v>
      </c>
      <c r="D9" s="36">
        <v>147692</v>
      </c>
      <c r="E9" s="36">
        <v>98159</v>
      </c>
      <c r="F9" s="36">
        <f t="shared" si="0"/>
        <v>1482061</v>
      </c>
      <c r="G9" s="36">
        <v>1300000</v>
      </c>
      <c r="H9" s="43">
        <f t="shared" si="1"/>
        <v>114.0046923076923</v>
      </c>
    </row>
    <row r="10" spans="1:8" ht="24.75" customHeight="1">
      <c r="A10" s="2" t="s">
        <v>55</v>
      </c>
      <c r="B10" s="47">
        <v>854884</v>
      </c>
      <c r="C10" s="44">
        <v>245000</v>
      </c>
      <c r="D10" s="45">
        <v>124544</v>
      </c>
      <c r="E10" s="36">
        <v>26322</v>
      </c>
      <c r="F10" s="36">
        <f t="shared" si="0"/>
        <v>1250750</v>
      </c>
      <c r="G10" s="36">
        <v>1300000</v>
      </c>
      <c r="H10" s="43">
        <f t="shared" si="1"/>
        <v>96.21153846153845</v>
      </c>
    </row>
    <row r="11" spans="1:8" ht="24.75" customHeight="1">
      <c r="A11" s="2" t="s">
        <v>100</v>
      </c>
      <c r="B11" s="48">
        <v>843496</v>
      </c>
      <c r="C11" s="36">
        <v>435000</v>
      </c>
      <c r="D11" s="46">
        <v>125162</v>
      </c>
      <c r="E11" s="36">
        <v>5257</v>
      </c>
      <c r="F11" s="36">
        <f t="shared" si="0"/>
        <v>1408915</v>
      </c>
      <c r="G11" s="36">
        <v>1300000</v>
      </c>
      <c r="H11" s="43">
        <f t="shared" si="1"/>
        <v>108.37807692307693</v>
      </c>
    </row>
    <row r="12" spans="1:8" ht="24.75" customHeight="1">
      <c r="A12" s="2" t="s">
        <v>101</v>
      </c>
      <c r="B12" s="48">
        <v>836400</v>
      </c>
      <c r="C12" s="36">
        <v>308000</v>
      </c>
      <c r="D12" s="46">
        <v>119826</v>
      </c>
      <c r="E12" s="36">
        <v>11478</v>
      </c>
      <c r="F12" s="36">
        <f t="shared" si="0"/>
        <v>1275704</v>
      </c>
      <c r="G12" s="36">
        <v>1300000</v>
      </c>
      <c r="H12" s="43">
        <f t="shared" si="1"/>
        <v>98.13107692307692</v>
      </c>
    </row>
    <row r="13" spans="1:8" ht="24.75" customHeight="1">
      <c r="A13" s="2" t="s">
        <v>102</v>
      </c>
      <c r="B13" s="48">
        <v>850200</v>
      </c>
      <c r="C13" s="36">
        <v>454000</v>
      </c>
      <c r="D13" s="46">
        <v>124639</v>
      </c>
      <c r="E13" s="36">
        <v>18790</v>
      </c>
      <c r="F13" s="36">
        <f t="shared" si="0"/>
        <v>1447629</v>
      </c>
      <c r="G13" s="36">
        <v>1300000</v>
      </c>
      <c r="H13" s="43">
        <f t="shared" si="1"/>
        <v>111.35607692307691</v>
      </c>
    </row>
    <row r="14" spans="1:8" ht="24.75" customHeight="1">
      <c r="A14" s="2" t="s">
        <v>103</v>
      </c>
      <c r="B14" s="48">
        <v>789100</v>
      </c>
      <c r="C14" s="36">
        <v>437500</v>
      </c>
      <c r="D14" s="46">
        <v>119838</v>
      </c>
      <c r="E14" s="36">
        <v>3800</v>
      </c>
      <c r="F14" s="36">
        <f t="shared" si="0"/>
        <v>1350238</v>
      </c>
      <c r="G14" s="36">
        <v>1300000</v>
      </c>
      <c r="H14" s="43">
        <f t="shared" si="1"/>
        <v>103.86446153846154</v>
      </c>
    </row>
    <row r="15" spans="1:8" ht="24.75" customHeight="1">
      <c r="A15" s="2" t="s">
        <v>104</v>
      </c>
      <c r="B15" s="36">
        <v>779000</v>
      </c>
      <c r="C15" s="36">
        <v>363900</v>
      </c>
      <c r="D15" s="46">
        <v>153290</v>
      </c>
      <c r="E15" s="36">
        <v>7856</v>
      </c>
      <c r="F15" s="36">
        <f t="shared" si="0"/>
        <v>1304046</v>
      </c>
      <c r="G15" s="36">
        <v>1300000</v>
      </c>
      <c r="H15" s="43">
        <f t="shared" si="1"/>
        <v>100.31123076923076</v>
      </c>
    </row>
    <row r="16" spans="1:9" ht="13.5">
      <c r="A16" s="1"/>
      <c r="B16" s="1"/>
      <c r="C16" s="1"/>
      <c r="D16" s="1"/>
      <c r="E16" s="1"/>
      <c r="F16" s="1"/>
      <c r="G16" s="1"/>
      <c r="H16" s="16" t="s">
        <v>39</v>
      </c>
      <c r="I16" s="16"/>
    </row>
  </sheetData>
  <sheetProtection/>
  <mergeCells count="8">
    <mergeCell ref="A1:I1"/>
    <mergeCell ref="D3:D4"/>
    <mergeCell ref="E3:E4"/>
    <mergeCell ref="F3:F4"/>
    <mergeCell ref="G3:G4"/>
    <mergeCell ref="A3:A4"/>
    <mergeCell ref="B3:B4"/>
    <mergeCell ref="C3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Normal="75" zoomScaleSheetLayoutView="85" workbookViewId="0" topLeftCell="A1">
      <selection activeCell="D27" sqref="D27"/>
    </sheetView>
  </sheetViews>
  <sheetFormatPr defaultColWidth="9.00390625" defaultRowHeight="13.5"/>
  <cols>
    <col min="2" max="2" width="4.625" style="0" bestFit="1" customWidth="1"/>
    <col min="3" max="3" width="7.50390625" style="0" bestFit="1" customWidth="1"/>
    <col min="4" max="4" width="8.625" style="0" customWidth="1"/>
    <col min="5" max="8" width="10.00390625" style="0" customWidth="1"/>
    <col min="9" max="14" width="9.50390625" style="0" customWidth="1"/>
    <col min="15" max="15" width="7.50390625" style="0" bestFit="1" customWidth="1"/>
    <col min="16" max="16" width="9.25390625" style="0" bestFit="1" customWidth="1"/>
    <col min="17" max="17" width="5.625" style="0" bestFit="1" customWidth="1"/>
    <col min="18" max="23" width="6.625" style="0" bestFit="1" customWidth="1"/>
  </cols>
  <sheetData>
    <row r="1" spans="1:14" ht="18.75">
      <c r="A1" s="101" t="s">
        <v>116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4.25" thickBot="1">
      <c r="A2" s="42" t="s">
        <v>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6" t="s">
        <v>115</v>
      </c>
    </row>
    <row r="3" spans="1:14" ht="13.5">
      <c r="A3" s="106" t="s">
        <v>105</v>
      </c>
      <c r="B3" s="113" t="s">
        <v>114</v>
      </c>
      <c r="C3" s="115"/>
      <c r="D3" s="113" t="s">
        <v>106</v>
      </c>
      <c r="E3" s="114"/>
      <c r="F3" s="114"/>
      <c r="G3" s="115" t="s">
        <v>1</v>
      </c>
      <c r="H3" s="113" t="s">
        <v>8</v>
      </c>
      <c r="I3" s="114"/>
      <c r="J3" s="114"/>
      <c r="K3" s="114"/>
      <c r="L3" s="114"/>
      <c r="M3" s="114"/>
      <c r="N3" s="115"/>
    </row>
    <row r="4" spans="1:14" ht="14.25" thickBot="1">
      <c r="A4" s="117"/>
      <c r="B4" s="118"/>
      <c r="C4" s="116"/>
      <c r="D4" s="63" t="s">
        <v>0</v>
      </c>
      <c r="E4" s="5" t="s">
        <v>107</v>
      </c>
      <c r="F4" s="5" t="s">
        <v>108</v>
      </c>
      <c r="G4" s="116"/>
      <c r="H4" s="64" t="s">
        <v>2</v>
      </c>
      <c r="I4" s="50" t="s">
        <v>109</v>
      </c>
      <c r="J4" s="49" t="s">
        <v>110</v>
      </c>
      <c r="K4" s="49" t="s">
        <v>10</v>
      </c>
      <c r="L4" s="49" t="s">
        <v>3</v>
      </c>
      <c r="M4" s="54" t="s">
        <v>111</v>
      </c>
      <c r="N4" s="65" t="s">
        <v>112</v>
      </c>
    </row>
    <row r="5" spans="1:14" ht="15" customHeight="1">
      <c r="A5" s="106" t="s">
        <v>93</v>
      </c>
      <c r="B5" s="111" t="s">
        <v>2</v>
      </c>
      <c r="C5" s="112"/>
      <c r="D5" s="91">
        <f>SUM(D6:D7)</f>
        <v>19</v>
      </c>
      <c r="E5" s="92">
        <f>SUM(E6:E7)</f>
        <v>0</v>
      </c>
      <c r="F5" s="93">
        <f>SUM(F6:F7)</f>
        <v>2</v>
      </c>
      <c r="G5" s="94">
        <f>SUM(G6:G7)</f>
        <v>180</v>
      </c>
      <c r="H5" s="95">
        <f aca="true" t="shared" si="0" ref="H5:H25">SUM(I5:N5)</f>
        <v>170</v>
      </c>
      <c r="I5" s="93">
        <f aca="true" t="shared" si="1" ref="I5:N5">SUM(I6:I7)</f>
        <v>6</v>
      </c>
      <c r="J5" s="93">
        <f t="shared" si="1"/>
        <v>33</v>
      </c>
      <c r="K5" s="93">
        <f t="shared" si="1"/>
        <v>27</v>
      </c>
      <c r="L5" s="93">
        <f t="shared" si="1"/>
        <v>38</v>
      </c>
      <c r="M5" s="93">
        <f t="shared" si="1"/>
        <v>34</v>
      </c>
      <c r="N5" s="93">
        <f t="shared" si="1"/>
        <v>32</v>
      </c>
    </row>
    <row r="6" spans="1:14" ht="15" customHeight="1">
      <c r="A6" s="107"/>
      <c r="B6" s="66"/>
      <c r="C6" s="67" t="s">
        <v>5</v>
      </c>
      <c r="D6" s="68">
        <v>10</v>
      </c>
      <c r="E6" s="69"/>
      <c r="F6" s="69">
        <v>1</v>
      </c>
      <c r="G6" s="70">
        <v>90</v>
      </c>
      <c r="H6" s="71">
        <f t="shared" si="0"/>
        <v>89</v>
      </c>
      <c r="I6" s="72">
        <v>3</v>
      </c>
      <c r="J6" s="69">
        <v>18</v>
      </c>
      <c r="K6" s="69">
        <v>16</v>
      </c>
      <c r="L6" s="69">
        <v>19</v>
      </c>
      <c r="M6" s="73">
        <v>17</v>
      </c>
      <c r="N6" s="74">
        <v>16</v>
      </c>
    </row>
    <row r="7" spans="1:14" ht="15" customHeight="1" thickBot="1">
      <c r="A7" s="108"/>
      <c r="B7" s="75"/>
      <c r="C7" s="76" t="s">
        <v>6</v>
      </c>
      <c r="D7" s="77">
        <v>9</v>
      </c>
      <c r="E7" s="78"/>
      <c r="F7" s="78">
        <v>1</v>
      </c>
      <c r="G7" s="79">
        <v>90</v>
      </c>
      <c r="H7" s="80">
        <f t="shared" si="0"/>
        <v>81</v>
      </c>
      <c r="I7" s="81">
        <v>3</v>
      </c>
      <c r="J7" s="78">
        <v>15</v>
      </c>
      <c r="K7" s="78">
        <v>11</v>
      </c>
      <c r="L7" s="78">
        <v>19</v>
      </c>
      <c r="M7" s="82">
        <v>17</v>
      </c>
      <c r="N7" s="83">
        <v>16</v>
      </c>
    </row>
    <row r="8" spans="1:14" ht="15" customHeight="1">
      <c r="A8" s="106" t="s">
        <v>94</v>
      </c>
      <c r="B8" s="111" t="s">
        <v>2</v>
      </c>
      <c r="C8" s="112"/>
      <c r="D8" s="91">
        <f>SUM(D9:D10)</f>
        <v>19</v>
      </c>
      <c r="E8" s="92">
        <f>SUM(E9:E10)</f>
        <v>0</v>
      </c>
      <c r="F8" s="93">
        <f>SUM(F9:F10)</f>
        <v>2</v>
      </c>
      <c r="G8" s="94">
        <f>SUM(G9:G10)</f>
        <v>180</v>
      </c>
      <c r="H8" s="95">
        <f t="shared" si="0"/>
        <v>178</v>
      </c>
      <c r="I8" s="93">
        <f aca="true" t="shared" si="2" ref="I8:N8">SUM(I9:I10)</f>
        <v>9</v>
      </c>
      <c r="J8" s="93">
        <f t="shared" si="2"/>
        <v>24</v>
      </c>
      <c r="K8" s="93">
        <f t="shared" si="2"/>
        <v>36</v>
      </c>
      <c r="L8" s="93">
        <f t="shared" si="2"/>
        <v>38</v>
      </c>
      <c r="M8" s="93">
        <f t="shared" si="2"/>
        <v>39</v>
      </c>
      <c r="N8" s="93">
        <f t="shared" si="2"/>
        <v>32</v>
      </c>
    </row>
    <row r="9" spans="1:14" ht="15" customHeight="1">
      <c r="A9" s="107"/>
      <c r="B9" s="66"/>
      <c r="C9" s="67" t="s">
        <v>5</v>
      </c>
      <c r="D9" s="68">
        <v>10</v>
      </c>
      <c r="E9" s="69"/>
      <c r="F9" s="69">
        <v>1</v>
      </c>
      <c r="G9" s="70">
        <v>90</v>
      </c>
      <c r="H9" s="71">
        <f t="shared" si="0"/>
        <v>92</v>
      </c>
      <c r="I9" s="72">
        <v>6</v>
      </c>
      <c r="J9" s="69">
        <v>12</v>
      </c>
      <c r="K9" s="69">
        <v>18</v>
      </c>
      <c r="L9" s="69">
        <v>20</v>
      </c>
      <c r="M9" s="73">
        <v>20</v>
      </c>
      <c r="N9" s="74">
        <v>16</v>
      </c>
    </row>
    <row r="10" spans="1:14" ht="15" customHeight="1" thickBot="1">
      <c r="A10" s="108"/>
      <c r="B10" s="75"/>
      <c r="C10" s="76" t="s">
        <v>6</v>
      </c>
      <c r="D10" s="77">
        <v>9</v>
      </c>
      <c r="E10" s="78"/>
      <c r="F10" s="78">
        <v>1</v>
      </c>
      <c r="G10" s="79">
        <v>90</v>
      </c>
      <c r="H10" s="80">
        <f t="shared" si="0"/>
        <v>86</v>
      </c>
      <c r="I10" s="81">
        <v>3</v>
      </c>
      <c r="J10" s="78">
        <v>12</v>
      </c>
      <c r="K10" s="78">
        <v>18</v>
      </c>
      <c r="L10" s="78">
        <v>18</v>
      </c>
      <c r="M10" s="82">
        <v>19</v>
      </c>
      <c r="N10" s="83">
        <v>16</v>
      </c>
    </row>
    <row r="11" spans="1:14" ht="15" customHeight="1">
      <c r="A11" s="106" t="s">
        <v>95</v>
      </c>
      <c r="B11" s="111" t="s">
        <v>2</v>
      </c>
      <c r="C11" s="112"/>
      <c r="D11" s="91">
        <f>SUM(D12:D13)</f>
        <v>18</v>
      </c>
      <c r="E11" s="92">
        <f>SUM(E12:E13)</f>
        <v>0</v>
      </c>
      <c r="F11" s="93">
        <f>SUM(F12:F13)</f>
        <v>2</v>
      </c>
      <c r="G11" s="94">
        <f>SUM(G12:G13)</f>
        <v>180</v>
      </c>
      <c r="H11" s="95">
        <f t="shared" si="0"/>
        <v>183</v>
      </c>
      <c r="I11" s="96">
        <f aca="true" t="shared" si="3" ref="I11:N11">SUM(I12:I13)</f>
        <v>8</v>
      </c>
      <c r="J11" s="93">
        <f t="shared" si="3"/>
        <v>28</v>
      </c>
      <c r="K11" s="93">
        <f t="shared" si="3"/>
        <v>37</v>
      </c>
      <c r="L11" s="93">
        <f t="shared" si="3"/>
        <v>41</v>
      </c>
      <c r="M11" s="93">
        <f t="shared" si="3"/>
        <v>34</v>
      </c>
      <c r="N11" s="97">
        <f t="shared" si="3"/>
        <v>35</v>
      </c>
    </row>
    <row r="12" spans="1:14" ht="15" customHeight="1">
      <c r="A12" s="107"/>
      <c r="B12" s="66"/>
      <c r="C12" s="67" t="s">
        <v>5</v>
      </c>
      <c r="D12" s="84">
        <v>9</v>
      </c>
      <c r="E12" s="85"/>
      <c r="F12" s="85">
        <v>1</v>
      </c>
      <c r="G12" s="70">
        <v>90</v>
      </c>
      <c r="H12" s="71">
        <f t="shared" si="0"/>
        <v>92</v>
      </c>
      <c r="I12" s="86">
        <v>6</v>
      </c>
      <c r="J12" s="86">
        <v>12</v>
      </c>
      <c r="K12" s="86">
        <v>19</v>
      </c>
      <c r="L12" s="86">
        <v>20</v>
      </c>
      <c r="M12" s="86">
        <v>19</v>
      </c>
      <c r="N12" s="86">
        <v>16</v>
      </c>
    </row>
    <row r="13" spans="1:14" ht="15" customHeight="1" thickBot="1">
      <c r="A13" s="108"/>
      <c r="B13" s="75"/>
      <c r="C13" s="76" t="s">
        <v>6</v>
      </c>
      <c r="D13" s="87">
        <v>9</v>
      </c>
      <c r="E13" s="88"/>
      <c r="F13" s="88">
        <v>1</v>
      </c>
      <c r="G13" s="79">
        <v>90</v>
      </c>
      <c r="H13" s="80">
        <f t="shared" si="0"/>
        <v>91</v>
      </c>
      <c r="I13" s="72">
        <v>2</v>
      </c>
      <c r="J13" s="69">
        <v>16</v>
      </c>
      <c r="K13" s="69">
        <v>18</v>
      </c>
      <c r="L13" s="69">
        <v>21</v>
      </c>
      <c r="M13" s="73">
        <v>15</v>
      </c>
      <c r="N13" s="74">
        <v>19</v>
      </c>
    </row>
    <row r="14" spans="1:14" ht="15" customHeight="1">
      <c r="A14" s="106" t="s">
        <v>96</v>
      </c>
      <c r="B14" s="111" t="s">
        <v>2</v>
      </c>
      <c r="C14" s="112"/>
      <c r="D14" s="91">
        <f>SUM(D15:D16)</f>
        <v>18</v>
      </c>
      <c r="E14" s="92">
        <f>SUM(E15:E16)</f>
        <v>0</v>
      </c>
      <c r="F14" s="93">
        <f>SUM(F15:F16)</f>
        <v>2</v>
      </c>
      <c r="G14" s="94">
        <f>SUM(G15:G16)</f>
        <v>180</v>
      </c>
      <c r="H14" s="95">
        <f t="shared" si="0"/>
        <v>186</v>
      </c>
      <c r="I14" s="93">
        <f aca="true" t="shared" si="4" ref="I14:N14">SUM(I15:I16)</f>
        <v>9</v>
      </c>
      <c r="J14" s="93">
        <f t="shared" si="4"/>
        <v>34</v>
      </c>
      <c r="K14" s="93">
        <f t="shared" si="4"/>
        <v>36</v>
      </c>
      <c r="L14" s="93">
        <f t="shared" si="4"/>
        <v>40</v>
      </c>
      <c r="M14" s="93">
        <f t="shared" si="4"/>
        <v>41</v>
      </c>
      <c r="N14" s="93">
        <f t="shared" si="4"/>
        <v>26</v>
      </c>
    </row>
    <row r="15" spans="1:14" ht="15" customHeight="1">
      <c r="A15" s="107"/>
      <c r="B15" s="66"/>
      <c r="C15" s="67" t="s">
        <v>5</v>
      </c>
      <c r="D15" s="68">
        <v>9</v>
      </c>
      <c r="E15" s="69"/>
      <c r="F15" s="69">
        <v>1</v>
      </c>
      <c r="G15" s="70">
        <v>90</v>
      </c>
      <c r="H15" s="71">
        <f t="shared" si="0"/>
        <v>92</v>
      </c>
      <c r="I15" s="72">
        <v>5</v>
      </c>
      <c r="J15" s="69">
        <v>17</v>
      </c>
      <c r="K15" s="69">
        <v>18</v>
      </c>
      <c r="L15" s="69">
        <v>20</v>
      </c>
      <c r="M15" s="73">
        <v>19</v>
      </c>
      <c r="N15" s="74">
        <v>13</v>
      </c>
    </row>
    <row r="16" spans="1:14" ht="15" customHeight="1" thickBot="1">
      <c r="A16" s="108"/>
      <c r="B16" s="75"/>
      <c r="C16" s="76" t="s">
        <v>6</v>
      </c>
      <c r="D16" s="77">
        <v>9</v>
      </c>
      <c r="E16" s="78"/>
      <c r="F16" s="78">
        <v>1</v>
      </c>
      <c r="G16" s="79">
        <v>90</v>
      </c>
      <c r="H16" s="80">
        <f t="shared" si="0"/>
        <v>94</v>
      </c>
      <c r="I16" s="81">
        <v>4</v>
      </c>
      <c r="J16" s="78">
        <v>17</v>
      </c>
      <c r="K16" s="78">
        <v>18</v>
      </c>
      <c r="L16" s="78">
        <v>20</v>
      </c>
      <c r="M16" s="82">
        <v>22</v>
      </c>
      <c r="N16" s="83">
        <v>13</v>
      </c>
    </row>
    <row r="17" spans="1:14" ht="15" customHeight="1">
      <c r="A17" s="106" t="s">
        <v>97</v>
      </c>
      <c r="B17" s="111" t="s">
        <v>2</v>
      </c>
      <c r="C17" s="112"/>
      <c r="D17" s="91">
        <f>SUM(D18:D19)</f>
        <v>17</v>
      </c>
      <c r="E17" s="92">
        <f>SUM(E18:E19)</f>
        <v>0</v>
      </c>
      <c r="F17" s="93">
        <f>SUM(F18:F19)</f>
        <v>2</v>
      </c>
      <c r="G17" s="94">
        <f>SUM(G18:G19)</f>
        <v>180</v>
      </c>
      <c r="H17" s="95">
        <f t="shared" si="0"/>
        <v>186</v>
      </c>
      <c r="I17" s="93">
        <f aca="true" t="shared" si="5" ref="I17:N17">SUM(I18:I19)</f>
        <v>9</v>
      </c>
      <c r="J17" s="93">
        <f t="shared" si="5"/>
        <v>28</v>
      </c>
      <c r="K17" s="93">
        <f t="shared" si="5"/>
        <v>38</v>
      </c>
      <c r="L17" s="93">
        <f t="shared" si="5"/>
        <v>40</v>
      </c>
      <c r="M17" s="93">
        <f t="shared" si="5"/>
        <v>39</v>
      </c>
      <c r="N17" s="93">
        <f t="shared" si="5"/>
        <v>32</v>
      </c>
    </row>
    <row r="18" spans="1:14" ht="15" customHeight="1">
      <c r="A18" s="107"/>
      <c r="B18" s="66"/>
      <c r="C18" s="67" t="s">
        <v>5</v>
      </c>
      <c r="D18" s="68">
        <v>8</v>
      </c>
      <c r="E18" s="69"/>
      <c r="F18" s="69">
        <v>1</v>
      </c>
      <c r="G18" s="70">
        <v>90</v>
      </c>
      <c r="H18" s="71">
        <f t="shared" si="0"/>
        <v>92</v>
      </c>
      <c r="I18" s="72">
        <v>4</v>
      </c>
      <c r="J18" s="69">
        <v>15</v>
      </c>
      <c r="K18" s="69">
        <v>20</v>
      </c>
      <c r="L18" s="69">
        <v>19</v>
      </c>
      <c r="M18" s="73">
        <v>20</v>
      </c>
      <c r="N18" s="74">
        <v>14</v>
      </c>
    </row>
    <row r="19" spans="1:14" ht="15" customHeight="1" thickBot="1">
      <c r="A19" s="108"/>
      <c r="B19" s="75"/>
      <c r="C19" s="76" t="s">
        <v>6</v>
      </c>
      <c r="D19" s="77">
        <v>9</v>
      </c>
      <c r="E19" s="78"/>
      <c r="F19" s="78">
        <v>1</v>
      </c>
      <c r="G19" s="79">
        <v>90</v>
      </c>
      <c r="H19" s="80">
        <f t="shared" si="0"/>
        <v>94</v>
      </c>
      <c r="I19" s="81">
        <v>5</v>
      </c>
      <c r="J19" s="78">
        <v>13</v>
      </c>
      <c r="K19" s="78">
        <v>18</v>
      </c>
      <c r="L19" s="78">
        <v>21</v>
      </c>
      <c r="M19" s="82">
        <v>19</v>
      </c>
      <c r="N19" s="83">
        <v>18</v>
      </c>
    </row>
    <row r="20" spans="1:14" ht="15" customHeight="1">
      <c r="A20" s="106" t="s">
        <v>98</v>
      </c>
      <c r="B20" s="109" t="s">
        <v>2</v>
      </c>
      <c r="C20" s="110"/>
      <c r="D20" s="91">
        <f>SUM(D21:D22)</f>
        <v>16</v>
      </c>
      <c r="E20" s="92">
        <f>SUM(E21:E22)</f>
        <v>0</v>
      </c>
      <c r="F20" s="93">
        <f>SUM(F21:F22)</f>
        <v>2</v>
      </c>
      <c r="G20" s="94">
        <f>SUM(G21:G22)</f>
        <v>180</v>
      </c>
      <c r="H20" s="95">
        <f t="shared" si="0"/>
        <v>203</v>
      </c>
      <c r="I20" s="93">
        <f aca="true" t="shared" si="6" ref="I20:N20">SUM(I21:I22)</f>
        <v>14</v>
      </c>
      <c r="J20" s="93">
        <f t="shared" si="6"/>
        <v>36</v>
      </c>
      <c r="K20" s="93">
        <f t="shared" si="6"/>
        <v>34</v>
      </c>
      <c r="L20" s="93">
        <f t="shared" si="6"/>
        <v>40</v>
      </c>
      <c r="M20" s="93">
        <f t="shared" si="6"/>
        <v>42</v>
      </c>
      <c r="N20" s="93">
        <f t="shared" si="6"/>
        <v>37</v>
      </c>
    </row>
    <row r="21" spans="1:14" ht="15" customHeight="1">
      <c r="A21" s="107"/>
      <c r="B21" s="66"/>
      <c r="C21" s="67" t="s">
        <v>5</v>
      </c>
      <c r="D21" s="68">
        <v>8</v>
      </c>
      <c r="E21" s="69"/>
      <c r="F21" s="69">
        <v>1</v>
      </c>
      <c r="G21" s="70">
        <v>90</v>
      </c>
      <c r="H21" s="71">
        <f t="shared" si="0"/>
        <v>97</v>
      </c>
      <c r="I21" s="72">
        <v>6</v>
      </c>
      <c r="J21" s="69">
        <v>18</v>
      </c>
      <c r="K21" s="69">
        <v>17</v>
      </c>
      <c r="L21" s="69">
        <v>20</v>
      </c>
      <c r="M21" s="73">
        <v>18</v>
      </c>
      <c r="N21" s="74">
        <v>18</v>
      </c>
    </row>
    <row r="22" spans="1:14" ht="15" customHeight="1" thickBot="1">
      <c r="A22" s="108"/>
      <c r="B22" s="75"/>
      <c r="C22" s="76" t="s">
        <v>6</v>
      </c>
      <c r="D22" s="77">
        <v>8</v>
      </c>
      <c r="E22" s="78"/>
      <c r="F22" s="78">
        <v>1</v>
      </c>
      <c r="G22" s="79">
        <v>90</v>
      </c>
      <c r="H22" s="89">
        <f t="shared" si="0"/>
        <v>106</v>
      </c>
      <c r="I22" s="81">
        <v>8</v>
      </c>
      <c r="J22" s="78">
        <v>18</v>
      </c>
      <c r="K22" s="78">
        <v>17</v>
      </c>
      <c r="L22" s="78">
        <v>20</v>
      </c>
      <c r="M22" s="82">
        <v>24</v>
      </c>
      <c r="N22" s="83">
        <v>19</v>
      </c>
    </row>
    <row r="23" spans="1:14" ht="15" customHeight="1">
      <c r="A23" s="106" t="s">
        <v>113</v>
      </c>
      <c r="B23" s="109" t="s">
        <v>2</v>
      </c>
      <c r="C23" s="110"/>
      <c r="D23" s="91">
        <f>SUM(D24:D25)</f>
        <v>16</v>
      </c>
      <c r="E23" s="92">
        <f>SUM(E24:E25)</f>
        <v>0</v>
      </c>
      <c r="F23" s="93">
        <f>SUM(F24:F25)</f>
        <v>2</v>
      </c>
      <c r="G23" s="94">
        <f>SUM(G24:G25)</f>
        <v>180</v>
      </c>
      <c r="H23" s="95">
        <f t="shared" si="0"/>
        <v>189</v>
      </c>
      <c r="I23" s="93">
        <f aca="true" t="shared" si="7" ref="I23:N23">SUM(I24:I25)</f>
        <v>12</v>
      </c>
      <c r="J23" s="93">
        <f t="shared" si="7"/>
        <v>36</v>
      </c>
      <c r="K23" s="93">
        <f t="shared" si="7"/>
        <v>36</v>
      </c>
      <c r="L23" s="93">
        <f t="shared" si="7"/>
        <v>38</v>
      </c>
      <c r="M23" s="93">
        <f t="shared" si="7"/>
        <v>37</v>
      </c>
      <c r="N23" s="93">
        <f t="shared" si="7"/>
        <v>30</v>
      </c>
    </row>
    <row r="24" spans="1:14" ht="15" customHeight="1">
      <c r="A24" s="107"/>
      <c r="B24" s="66"/>
      <c r="C24" s="67" t="s">
        <v>5</v>
      </c>
      <c r="D24" s="68">
        <v>8</v>
      </c>
      <c r="E24" s="69"/>
      <c r="F24" s="69">
        <v>1</v>
      </c>
      <c r="G24" s="70">
        <v>90</v>
      </c>
      <c r="H24" s="71">
        <f t="shared" si="0"/>
        <v>90</v>
      </c>
      <c r="I24" s="72">
        <v>6</v>
      </c>
      <c r="J24" s="69">
        <v>18</v>
      </c>
      <c r="K24" s="69">
        <v>18</v>
      </c>
      <c r="L24" s="69">
        <v>20</v>
      </c>
      <c r="M24" s="73">
        <v>16</v>
      </c>
      <c r="N24" s="74">
        <v>12</v>
      </c>
    </row>
    <row r="25" spans="1:14" ht="15" customHeight="1" thickBot="1">
      <c r="A25" s="108"/>
      <c r="B25" s="75"/>
      <c r="C25" s="76" t="s">
        <v>6</v>
      </c>
      <c r="D25" s="77">
        <v>8</v>
      </c>
      <c r="E25" s="78"/>
      <c r="F25" s="78">
        <v>1</v>
      </c>
      <c r="G25" s="79">
        <v>90</v>
      </c>
      <c r="H25" s="89">
        <f t="shared" si="0"/>
        <v>99</v>
      </c>
      <c r="I25" s="81">
        <v>6</v>
      </c>
      <c r="J25" s="78">
        <v>18</v>
      </c>
      <c r="K25" s="78">
        <v>18</v>
      </c>
      <c r="L25" s="78">
        <v>18</v>
      </c>
      <c r="M25" s="82">
        <v>21</v>
      </c>
      <c r="N25" s="83">
        <v>18</v>
      </c>
    </row>
    <row r="26" spans="1:14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90"/>
      <c r="M26" s="1"/>
      <c r="N26" s="16" t="s">
        <v>7</v>
      </c>
    </row>
    <row r="27" spans="1:8" ht="15" customHeight="1">
      <c r="A27" s="1"/>
      <c r="B27" s="1"/>
      <c r="C27" s="1"/>
      <c r="D27" s="1"/>
      <c r="E27" s="1"/>
      <c r="F27" s="1"/>
      <c r="G27" s="1"/>
      <c r="H27" s="1"/>
    </row>
    <row r="28" ht="15" customHeight="1"/>
  </sheetData>
  <sheetProtection/>
  <mergeCells count="20">
    <mergeCell ref="D3:F3"/>
    <mergeCell ref="G3:G4"/>
    <mergeCell ref="H3:N3"/>
    <mergeCell ref="B14:C14"/>
    <mergeCell ref="A5:A7"/>
    <mergeCell ref="B5:C5"/>
    <mergeCell ref="A8:A10"/>
    <mergeCell ref="B8:C8"/>
    <mergeCell ref="A3:A4"/>
    <mergeCell ref="B3:C4"/>
    <mergeCell ref="A23:A25"/>
    <mergeCell ref="B23:C23"/>
    <mergeCell ref="A1:N1"/>
    <mergeCell ref="A17:A19"/>
    <mergeCell ref="B17:C17"/>
    <mergeCell ref="A20:A22"/>
    <mergeCell ref="B20:C20"/>
    <mergeCell ref="A11:A13"/>
    <mergeCell ref="B11:C11"/>
    <mergeCell ref="A14:A1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Normal="75"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1" width="25.00390625" style="0" customWidth="1"/>
    <col min="2" max="6" width="10.00390625" style="0" customWidth="1"/>
  </cols>
  <sheetData>
    <row r="1" spans="1:6" ht="18.75">
      <c r="A1" s="101" t="s">
        <v>63</v>
      </c>
      <c r="B1" s="101"/>
      <c r="C1" s="101"/>
      <c r="D1" s="101"/>
      <c r="E1" s="101"/>
      <c r="F1" s="101"/>
    </row>
    <row r="2" spans="1:6" ht="13.5">
      <c r="A2" s="1"/>
      <c r="B2" s="1"/>
      <c r="C2" s="1"/>
      <c r="D2" s="1"/>
      <c r="E2" s="1"/>
      <c r="F2" s="16" t="s">
        <v>61</v>
      </c>
    </row>
    <row r="3" spans="1:6" ht="13.5">
      <c r="A3" s="119" t="s">
        <v>62</v>
      </c>
      <c r="B3" s="119" t="s">
        <v>11</v>
      </c>
      <c r="C3" s="119"/>
      <c r="D3" s="119"/>
      <c r="E3" s="119"/>
      <c r="F3" s="119"/>
    </row>
    <row r="4" spans="1:6" ht="13.5">
      <c r="A4" s="119"/>
      <c r="B4" s="6" t="s">
        <v>2</v>
      </c>
      <c r="C4" s="2" t="s">
        <v>9</v>
      </c>
      <c r="D4" s="2" t="s">
        <v>10</v>
      </c>
      <c r="E4" s="2" t="s">
        <v>3</v>
      </c>
      <c r="F4" s="2" t="s">
        <v>4</v>
      </c>
    </row>
    <row r="5" spans="1:6" ht="19.5" customHeight="1">
      <c r="A5" s="3" t="s">
        <v>120</v>
      </c>
      <c r="B5" s="7">
        <f aca="true" t="shared" si="0" ref="B5:B10">SUM(C5:F5)</f>
        <v>74</v>
      </c>
      <c r="C5" s="8">
        <v>21</v>
      </c>
      <c r="D5" s="8">
        <v>12</v>
      </c>
      <c r="E5" s="8">
        <v>13</v>
      </c>
      <c r="F5" s="8">
        <v>28</v>
      </c>
    </row>
    <row r="6" spans="1:6" ht="19.5" customHeight="1">
      <c r="A6" s="3" t="s">
        <v>118</v>
      </c>
      <c r="B6" s="7">
        <f t="shared" si="0"/>
        <v>43</v>
      </c>
      <c r="C6" s="8">
        <v>12</v>
      </c>
      <c r="D6" s="8">
        <v>10</v>
      </c>
      <c r="E6" s="8">
        <v>14</v>
      </c>
      <c r="F6" s="8">
        <v>7</v>
      </c>
    </row>
    <row r="7" spans="1:6" ht="19.5" customHeight="1">
      <c r="A7" s="99" t="s">
        <v>119</v>
      </c>
      <c r="B7" s="7">
        <f t="shared" si="0"/>
        <v>64</v>
      </c>
      <c r="C7" s="8">
        <v>9</v>
      </c>
      <c r="D7" s="8">
        <v>9</v>
      </c>
      <c r="E7" s="8">
        <v>13</v>
      </c>
      <c r="F7" s="8">
        <v>33</v>
      </c>
    </row>
    <row r="8" spans="1:6" ht="19.5" customHeight="1">
      <c r="A8" s="3" t="s">
        <v>121</v>
      </c>
      <c r="B8" s="7">
        <f t="shared" si="0"/>
        <v>38</v>
      </c>
      <c r="C8" s="8">
        <v>12</v>
      </c>
      <c r="D8" s="8">
        <v>11</v>
      </c>
      <c r="E8" s="8">
        <v>5</v>
      </c>
      <c r="F8" s="8">
        <v>10</v>
      </c>
    </row>
    <row r="9" spans="1:6" ht="19.5" customHeight="1">
      <c r="A9" s="98" t="s">
        <v>117</v>
      </c>
      <c r="B9" s="7">
        <f t="shared" si="0"/>
        <v>16</v>
      </c>
      <c r="C9" s="8">
        <v>1</v>
      </c>
      <c r="D9" s="8">
        <v>13</v>
      </c>
      <c r="E9" s="8">
        <v>2</v>
      </c>
      <c r="F9" s="8">
        <v>0</v>
      </c>
    </row>
    <row r="10" spans="1:6" ht="19.5" customHeight="1">
      <c r="A10" s="2" t="s">
        <v>122</v>
      </c>
      <c r="B10" s="7">
        <f t="shared" si="0"/>
        <v>13</v>
      </c>
      <c r="C10" s="8">
        <v>0</v>
      </c>
      <c r="D10" s="8">
        <v>0</v>
      </c>
      <c r="E10" s="8">
        <v>3</v>
      </c>
      <c r="F10" s="8">
        <v>10</v>
      </c>
    </row>
    <row r="11" spans="1:6" ht="13.5">
      <c r="A11" s="1"/>
      <c r="B11" s="1"/>
      <c r="C11" s="1"/>
      <c r="D11" s="1"/>
      <c r="E11" s="1"/>
      <c r="F11" s="16" t="s">
        <v>7</v>
      </c>
    </row>
  </sheetData>
  <sheetProtection/>
  <mergeCells count="3">
    <mergeCell ref="B3:F3"/>
    <mergeCell ref="A3:A4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Normal="75"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8.125" style="0" customWidth="1"/>
    <col min="2" max="3" width="7.50390625" style="0" customWidth="1"/>
    <col min="4" max="4" width="6.25390625" style="0" customWidth="1"/>
    <col min="5" max="5" width="7.25390625" style="0" customWidth="1"/>
    <col min="6" max="6" width="9.125" style="0" bestFit="1" customWidth="1"/>
    <col min="7" max="9" width="7.50390625" style="0" customWidth="1"/>
    <col min="10" max="10" width="11.625" style="0" bestFit="1" customWidth="1"/>
    <col min="13" max="13" width="9.625" style="0" bestFit="1" customWidth="1"/>
    <col min="14" max="14" width="10.75390625" style="0" bestFit="1" customWidth="1"/>
  </cols>
  <sheetData>
    <row r="1" spans="1:14" ht="26.25" customHeight="1">
      <c r="A1" s="122" t="s">
        <v>91</v>
      </c>
      <c r="B1" s="123"/>
      <c r="C1" s="123"/>
      <c r="D1" s="123"/>
      <c r="E1" s="123"/>
      <c r="F1" s="123"/>
      <c r="G1" s="123"/>
      <c r="H1" s="123"/>
      <c r="I1" s="123"/>
      <c r="J1" s="123"/>
      <c r="K1" s="20"/>
      <c r="L1" s="20"/>
      <c r="M1" s="20"/>
      <c r="N1" s="20"/>
    </row>
    <row r="2" spans="1:14" ht="14.25" customHeight="1">
      <c r="A2" s="22" t="s">
        <v>80</v>
      </c>
      <c r="B2" s="22"/>
      <c r="C2" s="22"/>
      <c r="D2" s="22"/>
      <c r="E2" s="22"/>
      <c r="F2" s="22"/>
      <c r="G2" s="22"/>
      <c r="H2" s="22"/>
      <c r="I2" s="22"/>
      <c r="J2" s="17" t="s">
        <v>77</v>
      </c>
      <c r="K2" s="22"/>
      <c r="L2" s="22"/>
      <c r="M2" s="22"/>
      <c r="N2" s="22"/>
    </row>
    <row r="3" spans="1:14" ht="14.25" customHeight="1">
      <c r="A3" s="102" t="s">
        <v>26</v>
      </c>
      <c r="B3" s="102" t="s">
        <v>79</v>
      </c>
      <c r="C3" s="102"/>
      <c r="D3" s="102"/>
      <c r="E3" s="102"/>
      <c r="F3" s="120" t="s">
        <v>76</v>
      </c>
      <c r="G3" s="124" t="s">
        <v>67</v>
      </c>
      <c r="H3" s="104" t="s">
        <v>69</v>
      </c>
      <c r="I3" s="26" t="s">
        <v>71</v>
      </c>
      <c r="J3" s="104" t="s">
        <v>73</v>
      </c>
      <c r="K3" s="21"/>
      <c r="L3" s="21"/>
      <c r="M3" s="21"/>
      <c r="N3" s="21"/>
    </row>
    <row r="4" spans="1:14" ht="14.25" customHeight="1">
      <c r="A4" s="102"/>
      <c r="B4" s="102" t="s">
        <v>2</v>
      </c>
      <c r="C4" s="21" t="s">
        <v>74</v>
      </c>
      <c r="D4" s="102" t="s">
        <v>65</v>
      </c>
      <c r="E4" s="102" t="s">
        <v>66</v>
      </c>
      <c r="F4" s="119"/>
      <c r="G4" s="125"/>
      <c r="H4" s="121"/>
      <c r="I4" s="27" t="s">
        <v>72</v>
      </c>
      <c r="J4" s="121"/>
      <c r="K4" s="21"/>
      <c r="L4" s="21"/>
      <c r="M4" s="21"/>
      <c r="N4" s="21"/>
    </row>
    <row r="5" spans="1:14" ht="14.25" customHeight="1">
      <c r="A5" s="102"/>
      <c r="B5" s="102"/>
      <c r="C5" s="28" t="s">
        <v>75</v>
      </c>
      <c r="D5" s="102"/>
      <c r="E5" s="102"/>
      <c r="F5" s="119"/>
      <c r="G5" s="29" t="s">
        <v>68</v>
      </c>
      <c r="H5" s="23" t="s">
        <v>70</v>
      </c>
      <c r="I5" s="23" t="s">
        <v>64</v>
      </c>
      <c r="J5" s="23" t="s">
        <v>25</v>
      </c>
      <c r="K5" s="21"/>
      <c r="L5" s="21"/>
      <c r="M5" s="21"/>
      <c r="N5" s="21"/>
    </row>
    <row r="6" spans="1:14" ht="30" customHeight="1">
      <c r="A6" s="2" t="s">
        <v>31</v>
      </c>
      <c r="B6" s="4">
        <f aca="true" t="shared" si="0" ref="B6:B11">SUM(C6:E6)</f>
        <v>4733</v>
      </c>
      <c r="C6" s="4">
        <v>3742</v>
      </c>
      <c r="D6" s="4">
        <v>36</v>
      </c>
      <c r="E6" s="4">
        <v>955</v>
      </c>
      <c r="F6" s="4">
        <v>30</v>
      </c>
      <c r="G6" s="52">
        <v>1926</v>
      </c>
      <c r="H6" s="10">
        <f>G6/C6*100</f>
        <v>51.46980224478889</v>
      </c>
      <c r="I6" s="10">
        <v>58.4</v>
      </c>
      <c r="J6" s="4">
        <v>171261</v>
      </c>
      <c r="K6" s="21"/>
      <c r="L6" s="21"/>
      <c r="M6" s="21"/>
      <c r="N6" s="21"/>
    </row>
    <row r="7" spans="1:14" ht="30" customHeight="1">
      <c r="A7" s="2" t="s">
        <v>93</v>
      </c>
      <c r="B7" s="4">
        <f t="shared" si="0"/>
        <v>4805</v>
      </c>
      <c r="C7" s="4">
        <v>3818</v>
      </c>
      <c r="D7" s="4">
        <v>32</v>
      </c>
      <c r="E7" s="4">
        <v>955</v>
      </c>
      <c r="F7" s="4">
        <v>25</v>
      </c>
      <c r="G7" s="4">
        <v>1686</v>
      </c>
      <c r="H7" s="10">
        <f>G7/C7*100</f>
        <v>44.159245678365636</v>
      </c>
      <c r="I7" s="10">
        <v>52.6</v>
      </c>
      <c r="J7" s="51" t="s">
        <v>90</v>
      </c>
      <c r="K7" s="18"/>
      <c r="L7" s="18"/>
      <c r="M7" s="25"/>
      <c r="N7" s="18"/>
    </row>
    <row r="8" spans="1:14" ht="30" customHeight="1">
      <c r="A8" s="2" t="s">
        <v>94</v>
      </c>
      <c r="B8" s="51" t="s">
        <v>90</v>
      </c>
      <c r="C8" s="51" t="s">
        <v>90</v>
      </c>
      <c r="D8" s="51" t="s">
        <v>90</v>
      </c>
      <c r="E8" s="51" t="s">
        <v>90</v>
      </c>
      <c r="F8" s="51" t="s">
        <v>90</v>
      </c>
      <c r="G8" s="51" t="s">
        <v>90</v>
      </c>
      <c r="H8" s="51" t="s">
        <v>90</v>
      </c>
      <c r="I8" s="51" t="s">
        <v>90</v>
      </c>
      <c r="J8" s="51" t="s">
        <v>90</v>
      </c>
      <c r="K8" s="18"/>
      <c r="L8" s="18"/>
      <c r="M8" s="25"/>
      <c r="N8" s="18"/>
    </row>
    <row r="9" spans="1:14" ht="30" customHeight="1">
      <c r="A9" s="2" t="s">
        <v>95</v>
      </c>
      <c r="B9" s="4">
        <f t="shared" si="0"/>
        <v>4680</v>
      </c>
      <c r="C9" s="4">
        <v>3686</v>
      </c>
      <c r="D9" s="4">
        <v>40</v>
      </c>
      <c r="E9" s="4">
        <v>954</v>
      </c>
      <c r="F9" s="4">
        <v>38</v>
      </c>
      <c r="G9" s="4">
        <v>1480</v>
      </c>
      <c r="H9" s="10">
        <f>G9/C9*100</f>
        <v>40.151926207270755</v>
      </c>
      <c r="I9" s="51" t="s">
        <v>90</v>
      </c>
      <c r="J9" s="51" t="s">
        <v>90</v>
      </c>
      <c r="K9" s="18"/>
      <c r="L9" s="18"/>
      <c r="M9" s="25"/>
      <c r="N9" s="18"/>
    </row>
    <row r="10" spans="1:14" ht="30" customHeight="1">
      <c r="A10" s="2" t="s">
        <v>96</v>
      </c>
      <c r="B10" s="4">
        <f t="shared" si="0"/>
        <v>5437</v>
      </c>
      <c r="C10" s="4">
        <v>4314</v>
      </c>
      <c r="D10" s="4">
        <v>43</v>
      </c>
      <c r="E10" s="4">
        <v>1080</v>
      </c>
      <c r="F10" s="4">
        <v>41</v>
      </c>
      <c r="G10" s="4">
        <v>1880</v>
      </c>
      <c r="H10" s="10">
        <f>G10/C10*100</f>
        <v>43.579044969865556</v>
      </c>
      <c r="I10" s="51" t="s">
        <v>90</v>
      </c>
      <c r="J10" s="51" t="s">
        <v>90</v>
      </c>
      <c r="K10" s="18"/>
      <c r="L10" s="18"/>
      <c r="M10" s="25"/>
      <c r="N10" s="18"/>
    </row>
    <row r="11" spans="1:14" ht="30" customHeight="1">
      <c r="A11" s="2" t="s">
        <v>97</v>
      </c>
      <c r="B11" s="4">
        <f t="shared" si="0"/>
        <v>5372</v>
      </c>
      <c r="C11" s="4">
        <v>4227</v>
      </c>
      <c r="D11" s="4">
        <v>52</v>
      </c>
      <c r="E11" s="4">
        <v>1093</v>
      </c>
      <c r="F11" s="4">
        <v>47</v>
      </c>
      <c r="G11" s="52">
        <v>2139</v>
      </c>
      <c r="H11" s="10">
        <f>G11/C11*100</f>
        <v>50.60326472675657</v>
      </c>
      <c r="I11" s="51" t="s">
        <v>90</v>
      </c>
      <c r="J11" s="51" t="s">
        <v>90</v>
      </c>
      <c r="K11" s="18"/>
      <c r="L11" s="18"/>
      <c r="M11" s="25"/>
      <c r="N11" s="18"/>
    </row>
    <row r="12" spans="1:14" ht="30" customHeight="1">
      <c r="A12" s="2" t="s">
        <v>98</v>
      </c>
      <c r="B12" s="51" t="s">
        <v>90</v>
      </c>
      <c r="C12" s="51" t="s">
        <v>90</v>
      </c>
      <c r="D12" s="51" t="s">
        <v>90</v>
      </c>
      <c r="E12" s="51" t="s">
        <v>90</v>
      </c>
      <c r="F12" s="51" t="s">
        <v>90</v>
      </c>
      <c r="G12" s="51" t="s">
        <v>90</v>
      </c>
      <c r="H12" s="51" t="s">
        <v>90</v>
      </c>
      <c r="I12" s="51" t="s">
        <v>90</v>
      </c>
      <c r="J12" s="51" t="s">
        <v>90</v>
      </c>
      <c r="K12" s="18"/>
      <c r="L12" s="18"/>
      <c r="M12" s="25"/>
      <c r="N12" s="18"/>
    </row>
    <row r="13" spans="1:14" ht="14.25" customHeight="1">
      <c r="A13" s="24"/>
      <c r="B13" s="18"/>
      <c r="C13" s="18"/>
      <c r="D13" s="25"/>
      <c r="E13" s="18"/>
      <c r="F13" s="18"/>
      <c r="G13" s="18"/>
      <c r="H13" s="18"/>
      <c r="I13" s="18"/>
      <c r="J13" s="30" t="s">
        <v>32</v>
      </c>
      <c r="K13" s="18"/>
      <c r="L13" s="18"/>
      <c r="M13" s="25"/>
      <c r="N13" s="18"/>
    </row>
    <row r="14" spans="1:14" ht="14.25" customHeight="1">
      <c r="A14" s="53" t="s">
        <v>129</v>
      </c>
      <c r="B14" s="18"/>
      <c r="C14" s="18"/>
      <c r="D14" s="25"/>
      <c r="E14" s="18"/>
      <c r="F14" s="18"/>
      <c r="G14" s="18"/>
      <c r="H14" s="18"/>
      <c r="I14" s="18"/>
      <c r="J14" s="25"/>
      <c r="K14" s="18"/>
      <c r="L14" s="18"/>
      <c r="M14" s="25"/>
      <c r="N14" s="18"/>
    </row>
    <row r="15" spans="1:14" ht="14.25" customHeight="1">
      <c r="A15" s="24"/>
      <c r="B15" s="18"/>
      <c r="C15" s="18"/>
      <c r="D15" s="25"/>
      <c r="E15" s="18"/>
      <c r="F15" s="18"/>
      <c r="G15" s="18"/>
      <c r="H15" s="18"/>
      <c r="I15" s="18"/>
      <c r="J15" s="25"/>
      <c r="K15" s="18"/>
      <c r="L15" s="18"/>
      <c r="M15" s="25"/>
      <c r="N15" s="18"/>
    </row>
    <row r="16" spans="1:14" ht="14.25" customHeight="1">
      <c r="A16" s="24"/>
      <c r="B16" s="18"/>
      <c r="C16" s="18"/>
      <c r="D16" s="25"/>
      <c r="E16" s="18"/>
      <c r="F16" s="18"/>
      <c r="G16" s="18"/>
      <c r="H16" s="18"/>
      <c r="I16" s="18"/>
      <c r="J16" s="25"/>
      <c r="K16" s="18"/>
      <c r="L16" s="18"/>
      <c r="M16" s="25"/>
      <c r="N16" s="18"/>
    </row>
    <row r="17" spans="1:14" ht="14.25" customHeight="1">
      <c r="A17" s="24"/>
      <c r="B17" s="18"/>
      <c r="C17" s="18"/>
      <c r="D17" s="25"/>
      <c r="E17" s="18"/>
      <c r="F17" s="18"/>
      <c r="G17" s="18"/>
      <c r="H17" s="18"/>
      <c r="I17" s="18"/>
      <c r="J17" s="25"/>
      <c r="K17" s="18"/>
      <c r="L17" s="18"/>
      <c r="M17" s="25"/>
      <c r="N17" s="18"/>
    </row>
    <row r="18" spans="1:14" ht="14.25" customHeight="1">
      <c r="A18" s="24"/>
      <c r="B18" s="18"/>
      <c r="C18" s="18"/>
      <c r="D18" s="25"/>
      <c r="E18" s="18"/>
      <c r="F18" s="18"/>
      <c r="G18" s="18"/>
      <c r="H18" s="18"/>
      <c r="I18" s="18"/>
      <c r="J18" s="25"/>
      <c r="K18" s="18"/>
      <c r="L18" s="18"/>
      <c r="M18" s="25"/>
      <c r="N18" s="18"/>
    </row>
    <row r="19" spans="1:14" ht="14.25" customHeight="1">
      <c r="A19" s="24"/>
      <c r="B19" s="18"/>
      <c r="C19" s="18"/>
      <c r="D19" s="25"/>
      <c r="E19" s="18"/>
      <c r="F19" s="18"/>
      <c r="G19" s="18"/>
      <c r="H19" s="18"/>
      <c r="I19" s="18"/>
      <c r="J19" s="25"/>
      <c r="K19" s="18"/>
      <c r="L19" s="18"/>
      <c r="M19" s="25"/>
      <c r="N19" s="18"/>
    </row>
    <row r="20" spans="1:14" ht="14.25" customHeight="1">
      <c r="A20" s="24"/>
      <c r="B20" s="18"/>
      <c r="C20" s="18"/>
      <c r="D20" s="25"/>
      <c r="E20" s="18"/>
      <c r="F20" s="18"/>
      <c r="G20" s="18"/>
      <c r="H20" s="18"/>
      <c r="I20" s="18"/>
      <c r="J20" s="25"/>
      <c r="K20" s="18"/>
      <c r="L20" s="18"/>
      <c r="M20" s="25"/>
      <c r="N20" s="18"/>
    </row>
    <row r="21" spans="1:14" ht="14.25" customHeight="1">
      <c r="A21" s="24"/>
      <c r="B21" s="18"/>
      <c r="C21" s="18"/>
      <c r="D21" s="25"/>
      <c r="E21" s="18"/>
      <c r="F21" s="18"/>
      <c r="G21" s="18"/>
      <c r="H21" s="18"/>
      <c r="I21" s="18"/>
      <c r="J21" s="25"/>
      <c r="K21" s="18"/>
      <c r="L21" s="18"/>
      <c r="M21" s="25"/>
      <c r="N21" s="18"/>
    </row>
    <row r="22" spans="1:14" ht="14.25" customHeight="1">
      <c r="A22" s="24"/>
      <c r="B22" s="18"/>
      <c r="C22" s="18"/>
      <c r="D22" s="25"/>
      <c r="E22" s="18"/>
      <c r="F22" s="18"/>
      <c r="G22" s="18"/>
      <c r="H22" s="18"/>
      <c r="I22" s="18"/>
      <c r="J22" s="25"/>
      <c r="K22" s="18"/>
      <c r="L22" s="18"/>
      <c r="M22" s="25"/>
      <c r="N22" s="18"/>
    </row>
    <row r="23" spans="1:14" ht="14.25" customHeight="1">
      <c r="A23" s="24"/>
      <c r="B23" s="18"/>
      <c r="C23" s="18"/>
      <c r="D23" s="25"/>
      <c r="E23" s="18"/>
      <c r="F23" s="18"/>
      <c r="G23" s="18"/>
      <c r="H23" s="18"/>
      <c r="I23" s="18"/>
      <c r="J23" s="25"/>
      <c r="K23" s="18"/>
      <c r="L23" s="18"/>
      <c r="M23" s="25"/>
      <c r="N23" s="18"/>
    </row>
    <row r="24" spans="1:14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7"/>
    </row>
  </sheetData>
  <sheetProtection/>
  <mergeCells count="10">
    <mergeCell ref="F3:F5"/>
    <mergeCell ref="J3:J4"/>
    <mergeCell ref="A1:J1"/>
    <mergeCell ref="A3:A5"/>
    <mergeCell ref="B3:E3"/>
    <mergeCell ref="B4:B5"/>
    <mergeCell ref="D4:D5"/>
    <mergeCell ref="E4:E5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60" zoomScaleNormal="55" zoomScalePageLayoutView="0" workbookViewId="0" topLeftCell="A1">
      <selection activeCell="C16" sqref="C16"/>
    </sheetView>
  </sheetViews>
  <sheetFormatPr defaultColWidth="9.00390625" defaultRowHeight="13.5"/>
  <cols>
    <col min="1" max="1" width="7.50390625" style="0" customWidth="1"/>
    <col min="2" max="2" width="6.875" style="0" customWidth="1"/>
    <col min="3" max="3" width="15.625" style="0" customWidth="1"/>
    <col min="4" max="4" width="6.875" style="0" customWidth="1"/>
    <col min="5" max="5" width="15.625" style="0" customWidth="1"/>
    <col min="6" max="6" width="6.875" style="0" customWidth="1"/>
    <col min="7" max="7" width="15.625" style="0" customWidth="1"/>
    <col min="8" max="8" width="6.875" style="0" customWidth="1"/>
    <col min="9" max="9" width="15.625" style="0" customWidth="1"/>
    <col min="10" max="10" width="6.875" style="0" customWidth="1"/>
    <col min="11" max="11" width="15.625" style="0" customWidth="1"/>
    <col min="12" max="12" width="6.875" style="0" customWidth="1"/>
    <col min="13" max="13" width="15.625" style="0" customWidth="1"/>
    <col min="14" max="14" width="6.875" style="0" customWidth="1"/>
    <col min="15" max="15" width="15.625" style="0" customWidth="1"/>
  </cols>
  <sheetData>
    <row r="1" spans="1:15" ht="26.25" customHeight="1">
      <c r="A1" s="126" t="s">
        <v>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3.5" customHeight="1">
      <c r="A2" s="31" t="s">
        <v>78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3" t="s">
        <v>47</v>
      </c>
    </row>
    <row r="3" spans="1:15" ht="13.5" customHeight="1">
      <c r="A3" s="131" t="s">
        <v>12</v>
      </c>
      <c r="B3" s="127" t="s">
        <v>85</v>
      </c>
      <c r="C3" s="127"/>
      <c r="D3" s="127" t="s">
        <v>86</v>
      </c>
      <c r="E3" s="127"/>
      <c r="F3" s="127" t="s">
        <v>87</v>
      </c>
      <c r="G3" s="127"/>
      <c r="H3" s="127" t="s">
        <v>88</v>
      </c>
      <c r="I3" s="127"/>
      <c r="J3" s="127" t="s">
        <v>89</v>
      </c>
      <c r="K3" s="127"/>
      <c r="L3" s="127" t="s">
        <v>84</v>
      </c>
      <c r="M3" s="128"/>
      <c r="N3" s="129" t="s">
        <v>83</v>
      </c>
      <c r="O3" s="130"/>
    </row>
    <row r="4" spans="1:15" ht="13.5" customHeight="1">
      <c r="A4" s="132"/>
      <c r="B4" s="35" t="s">
        <v>81</v>
      </c>
      <c r="C4" s="35" t="s">
        <v>82</v>
      </c>
      <c r="D4" s="35" t="s">
        <v>81</v>
      </c>
      <c r="E4" s="35" t="s">
        <v>82</v>
      </c>
      <c r="F4" s="35" t="s">
        <v>81</v>
      </c>
      <c r="G4" s="35" t="s">
        <v>82</v>
      </c>
      <c r="H4" s="35" t="s">
        <v>81</v>
      </c>
      <c r="I4" s="35" t="s">
        <v>82</v>
      </c>
      <c r="J4" s="35" t="s">
        <v>81</v>
      </c>
      <c r="K4" s="35" t="s">
        <v>82</v>
      </c>
      <c r="L4" s="35" t="s">
        <v>81</v>
      </c>
      <c r="M4" s="58" t="s">
        <v>82</v>
      </c>
      <c r="N4" s="56" t="s">
        <v>81</v>
      </c>
      <c r="O4" s="6" t="s">
        <v>82</v>
      </c>
    </row>
    <row r="5" spans="1:15" ht="30" customHeight="1">
      <c r="A5" s="35" t="s">
        <v>31</v>
      </c>
      <c r="B5" s="38">
        <v>2310</v>
      </c>
      <c r="C5" s="38">
        <v>1467843400</v>
      </c>
      <c r="D5" s="38">
        <v>275</v>
      </c>
      <c r="E5" s="38">
        <v>247073900</v>
      </c>
      <c r="F5" s="38">
        <v>14</v>
      </c>
      <c r="G5" s="38">
        <v>24826800</v>
      </c>
      <c r="H5" s="38">
        <v>1</v>
      </c>
      <c r="I5" s="38">
        <v>287700</v>
      </c>
      <c r="J5" s="38">
        <v>4</v>
      </c>
      <c r="K5" s="38">
        <v>605000</v>
      </c>
      <c r="L5" s="38">
        <v>12</v>
      </c>
      <c r="M5" s="59">
        <v>3921720</v>
      </c>
      <c r="N5" s="57">
        <f aca="true" t="shared" si="0" ref="N5:N10">SUM(B5,D5,F5,H5,J5,L5)</f>
        <v>2616</v>
      </c>
      <c r="O5" s="39">
        <f aca="true" t="shared" si="1" ref="O5:O10">SUM(C5,E5,G5,I5,K5,M5)</f>
        <v>1744558520</v>
      </c>
    </row>
    <row r="6" spans="1:15" ht="30" customHeight="1">
      <c r="A6" s="35" t="s">
        <v>93</v>
      </c>
      <c r="B6" s="38">
        <v>2415</v>
      </c>
      <c r="C6" s="38">
        <v>1527905900</v>
      </c>
      <c r="D6" s="38">
        <v>313</v>
      </c>
      <c r="E6" s="38">
        <v>280962200</v>
      </c>
      <c r="F6" s="38">
        <v>21</v>
      </c>
      <c r="G6" s="38">
        <v>22787200</v>
      </c>
      <c r="H6" s="38">
        <v>2</v>
      </c>
      <c r="I6" s="38">
        <v>568200</v>
      </c>
      <c r="J6" s="38">
        <v>5</v>
      </c>
      <c r="K6" s="38">
        <v>825000</v>
      </c>
      <c r="L6" s="38">
        <v>6</v>
      </c>
      <c r="M6" s="59">
        <v>2434800</v>
      </c>
      <c r="N6" s="57">
        <f t="shared" si="0"/>
        <v>2762</v>
      </c>
      <c r="O6" s="57">
        <f t="shared" si="1"/>
        <v>1835483300</v>
      </c>
    </row>
    <row r="7" spans="1:15" ht="30" customHeight="1">
      <c r="A7" s="35" t="s">
        <v>94</v>
      </c>
      <c r="B7" s="38">
        <v>2456</v>
      </c>
      <c r="C7" s="38">
        <v>1576461300</v>
      </c>
      <c r="D7" s="38">
        <v>323</v>
      </c>
      <c r="E7" s="38">
        <v>290573000</v>
      </c>
      <c r="F7" s="38">
        <v>21</v>
      </c>
      <c r="G7" s="38">
        <v>21919200</v>
      </c>
      <c r="H7" s="38">
        <v>2</v>
      </c>
      <c r="I7" s="38">
        <v>568200</v>
      </c>
      <c r="J7" s="38">
        <v>4</v>
      </c>
      <c r="K7" s="38">
        <v>480000</v>
      </c>
      <c r="L7" s="38">
        <v>5</v>
      </c>
      <c r="M7" s="59">
        <v>2029000</v>
      </c>
      <c r="N7" s="57">
        <f>SUM(B7,D7,F7,H7,J7,L7)</f>
        <v>2811</v>
      </c>
      <c r="O7" s="57">
        <f t="shared" si="1"/>
        <v>1892030700</v>
      </c>
    </row>
    <row r="8" spans="1:15" ht="30" customHeight="1">
      <c r="A8" s="35" t="s">
        <v>95</v>
      </c>
      <c r="B8" s="38">
        <v>2624</v>
      </c>
      <c r="C8" s="38">
        <v>1673148000</v>
      </c>
      <c r="D8" s="38">
        <v>349</v>
      </c>
      <c r="E8" s="38">
        <v>312676000</v>
      </c>
      <c r="F8" s="38">
        <v>43</v>
      </c>
      <c r="G8" s="38">
        <v>32692000</v>
      </c>
      <c r="H8" s="55" t="s">
        <v>90</v>
      </c>
      <c r="I8" s="55" t="s">
        <v>90</v>
      </c>
      <c r="J8" s="38">
        <v>3</v>
      </c>
      <c r="K8" s="38">
        <v>510000</v>
      </c>
      <c r="L8" s="55" t="s">
        <v>90</v>
      </c>
      <c r="M8" s="60" t="s">
        <v>90</v>
      </c>
      <c r="N8" s="57">
        <f t="shared" si="0"/>
        <v>3019</v>
      </c>
      <c r="O8" s="57">
        <f t="shared" si="1"/>
        <v>2019026000</v>
      </c>
    </row>
    <row r="9" spans="1:15" ht="30" customHeight="1">
      <c r="A9" s="35" t="s">
        <v>96</v>
      </c>
      <c r="B9" s="38">
        <v>2688</v>
      </c>
      <c r="C9" s="38">
        <v>1721015300</v>
      </c>
      <c r="D9" s="38">
        <v>355</v>
      </c>
      <c r="E9" s="38">
        <v>315998800</v>
      </c>
      <c r="F9" s="38">
        <v>37</v>
      </c>
      <c r="G9" s="38">
        <v>29579600</v>
      </c>
      <c r="H9" s="38">
        <v>3</v>
      </c>
      <c r="I9" s="38">
        <v>1072300</v>
      </c>
      <c r="J9" s="38">
        <v>8</v>
      </c>
      <c r="K9" s="38">
        <v>1210000</v>
      </c>
      <c r="L9" s="55" t="s">
        <v>90</v>
      </c>
      <c r="M9" s="60" t="s">
        <v>90</v>
      </c>
      <c r="N9" s="57">
        <f t="shared" si="0"/>
        <v>3091</v>
      </c>
      <c r="O9" s="57">
        <f t="shared" si="1"/>
        <v>2068876000</v>
      </c>
    </row>
    <row r="10" spans="1:15" ht="30" customHeight="1">
      <c r="A10" s="35" t="s">
        <v>97</v>
      </c>
      <c r="B10" s="38">
        <v>2713</v>
      </c>
      <c r="C10" s="38">
        <v>1741990100</v>
      </c>
      <c r="D10" s="38">
        <v>357</v>
      </c>
      <c r="E10" s="38">
        <v>316611600</v>
      </c>
      <c r="F10" s="38">
        <v>42</v>
      </c>
      <c r="G10" s="38">
        <v>32227400</v>
      </c>
      <c r="H10" s="38">
        <v>3</v>
      </c>
      <c r="I10" s="38">
        <v>1072300</v>
      </c>
      <c r="J10" s="55" t="s">
        <v>90</v>
      </c>
      <c r="K10" s="55" t="s">
        <v>90</v>
      </c>
      <c r="L10" s="55" t="s">
        <v>90</v>
      </c>
      <c r="M10" s="60" t="s">
        <v>90</v>
      </c>
      <c r="N10" s="57">
        <f t="shared" si="0"/>
        <v>3115</v>
      </c>
      <c r="O10" s="61">
        <f t="shared" si="1"/>
        <v>2091901400</v>
      </c>
    </row>
    <row r="11" spans="1:15" ht="30" customHeight="1">
      <c r="A11" s="35" t="s">
        <v>98</v>
      </c>
      <c r="B11" s="55" t="s">
        <v>90</v>
      </c>
      <c r="C11" s="55" t="s">
        <v>90</v>
      </c>
      <c r="D11" s="55" t="s">
        <v>90</v>
      </c>
      <c r="E11" s="55" t="s">
        <v>90</v>
      </c>
      <c r="F11" s="55" t="s">
        <v>90</v>
      </c>
      <c r="G11" s="55" t="s">
        <v>90</v>
      </c>
      <c r="H11" s="55" t="s">
        <v>90</v>
      </c>
      <c r="I11" s="55" t="s">
        <v>90</v>
      </c>
      <c r="J11" s="55" t="s">
        <v>90</v>
      </c>
      <c r="K11" s="55" t="s">
        <v>90</v>
      </c>
      <c r="L11" s="55" t="s">
        <v>90</v>
      </c>
      <c r="M11" s="60" t="s">
        <v>90</v>
      </c>
      <c r="N11" s="62" t="s">
        <v>90</v>
      </c>
      <c r="O11" s="55" t="s">
        <v>90</v>
      </c>
    </row>
    <row r="12" spans="1:15" ht="13.5" customHeight="1">
      <c r="A12" s="32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34" t="s">
        <v>32</v>
      </c>
    </row>
    <row r="13" spans="1:15" ht="13.5" customHeight="1">
      <c r="A13" s="42" t="s">
        <v>130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3.5" customHeight="1">
      <c r="A14" s="32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3.5" customHeight="1">
      <c r="A15" s="32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3.5" customHeight="1">
      <c r="A16" s="32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3.5" customHeight="1">
      <c r="A17" s="32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3.5" customHeight="1">
      <c r="A18" s="32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3.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3"/>
    </row>
  </sheetData>
  <sheetProtection/>
  <mergeCells count="9">
    <mergeCell ref="A1:O1"/>
    <mergeCell ref="H3:I3"/>
    <mergeCell ref="J3:K3"/>
    <mergeCell ref="L3:M3"/>
    <mergeCell ref="N3:O3"/>
    <mergeCell ref="A3:A4"/>
    <mergeCell ref="B3:C3"/>
    <mergeCell ref="D3:E3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kng1162</dc:creator>
  <cp:keywords/>
  <dc:description/>
  <cp:lastModifiedBy>admin</cp:lastModifiedBy>
  <cp:lastPrinted>2013-05-29T07:05:35Z</cp:lastPrinted>
  <dcterms:created xsi:type="dcterms:W3CDTF">2006-12-07T00:53:10Z</dcterms:created>
  <dcterms:modified xsi:type="dcterms:W3CDTF">2013-05-29T07:54:48Z</dcterms:modified>
  <cp:category/>
  <cp:version/>
  <cp:contentType/>
  <cp:contentStatus/>
</cp:coreProperties>
</file>