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70" windowWidth="12015" windowHeight="7590" activeTab="0"/>
  </bookViews>
  <sheets>
    <sheet name="１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2">'3'!$A$1:$Q$17</definedName>
  </definedNames>
  <calcPr fullCalcOnLoad="1"/>
</workbook>
</file>

<file path=xl/sharedStrings.xml><?xml version="1.0" encoding="utf-8"?>
<sst xmlns="http://schemas.openxmlformats.org/spreadsheetml/2006/main" count="250" uniqueCount="137">
  <si>
    <t>単位：件</t>
  </si>
  <si>
    <t>専用住宅</t>
  </si>
  <si>
    <t>共同住宅</t>
  </si>
  <si>
    <t>併用住宅</t>
  </si>
  <si>
    <t>店／事務所</t>
  </si>
  <si>
    <t>その他</t>
  </si>
  <si>
    <t>公共建築物</t>
  </si>
  <si>
    <t>年　　次</t>
  </si>
  <si>
    <t>総　数</t>
  </si>
  <si>
    <t>工　場</t>
  </si>
  <si>
    <t>資料：建設課</t>
  </si>
  <si>
    <t>注）工作物・計画通知(米軍基地内)・建築許可等は含まない。</t>
  </si>
  <si>
    <t>単位：㎡</t>
  </si>
  <si>
    <t>棟数</t>
  </si>
  <si>
    <t>床面積</t>
  </si>
  <si>
    <t>平成13年</t>
  </si>
  <si>
    <t>平成14年</t>
  </si>
  <si>
    <t>平成15年</t>
  </si>
  <si>
    <t>平成16年</t>
  </si>
  <si>
    <t>平成17年</t>
  </si>
  <si>
    <t>鉄筋コンクリート造</t>
  </si>
  <si>
    <t>コンクリートブロック造</t>
  </si>
  <si>
    <t>総　　　数</t>
  </si>
  <si>
    <t>木　　　造</t>
  </si>
  <si>
    <t>年度</t>
  </si>
  <si>
    <t>区分</t>
  </si>
  <si>
    <t>実延長</t>
  </si>
  <si>
    <t>改良済未改良内訳</t>
  </si>
  <si>
    <t>幅　　員　　別　　内　　訳</t>
  </si>
  <si>
    <t>舗装道</t>
  </si>
  <si>
    <t>未舗装道</t>
  </si>
  <si>
    <t>歩道延長</t>
  </si>
  <si>
    <t>規格改良済</t>
  </si>
  <si>
    <t>未改良</t>
  </si>
  <si>
    <t>規　格　改　良　済</t>
  </si>
  <si>
    <t>未　　　改　　　良</t>
  </si>
  <si>
    <t>19.5m</t>
  </si>
  <si>
    <t>13.0m</t>
  </si>
  <si>
    <t>5.5m</t>
  </si>
  <si>
    <t>3.5m</t>
  </si>
  <si>
    <t>自動車交通</t>
  </si>
  <si>
    <t>以上</t>
  </si>
  <si>
    <t>未満</t>
  </si>
  <si>
    <t>不能区間</t>
  </si>
  <si>
    <t>総数</t>
  </si>
  <si>
    <t>国道</t>
  </si>
  <si>
    <t>県道</t>
  </si>
  <si>
    <t>村道</t>
  </si>
  <si>
    <t>（１）　　道　　路　　状　　況</t>
  </si>
  <si>
    <t>各年12月末現在</t>
  </si>
  <si>
    <t>単位：台</t>
  </si>
  <si>
    <t>年　度</t>
  </si>
  <si>
    <t>貨　　物　　車　　計</t>
  </si>
  <si>
    <t>乗　合　車　計</t>
  </si>
  <si>
    <t>乗　　用　　車</t>
  </si>
  <si>
    <t>そ　　の　　他</t>
  </si>
  <si>
    <t>小型二輪車</t>
  </si>
  <si>
    <t>軽自動車</t>
  </si>
  <si>
    <t>普通</t>
  </si>
  <si>
    <t>小型</t>
  </si>
  <si>
    <t>被牽引車</t>
  </si>
  <si>
    <t>特殊</t>
  </si>
  <si>
    <t>大型</t>
  </si>
  <si>
    <t>用途車</t>
  </si>
  <si>
    <t>特殊車</t>
  </si>
  <si>
    <t>資料：沖縄県統計年鑑</t>
  </si>
  <si>
    <t>年次</t>
  </si>
  <si>
    <t>建築の時期</t>
  </si>
  <si>
    <t>木造</t>
  </si>
  <si>
    <t>防火木造</t>
  </si>
  <si>
    <t>鉄筋・鉄骨</t>
  </si>
  <si>
    <t>コンクリート造</t>
  </si>
  <si>
    <t>鉄骨造</t>
  </si>
  <si>
    <t>構　　　　　　　　　　造</t>
  </si>
  <si>
    <t>店舗その他の併用住宅</t>
  </si>
  <si>
    <t>路線数</t>
  </si>
  <si>
    <t>平成18年</t>
  </si>
  <si>
    <t>平成19年</t>
  </si>
  <si>
    <t>平成20年</t>
  </si>
  <si>
    <t>平成21年</t>
  </si>
  <si>
    <t>平成22年</t>
  </si>
  <si>
    <t>平成23年</t>
  </si>
  <si>
    <t>橋梁数</t>
  </si>
  <si>
    <t>単位：m</t>
  </si>
  <si>
    <t>各年3月末日現在</t>
  </si>
  <si>
    <t>平成18年</t>
  </si>
  <si>
    <t>平成19年</t>
  </si>
  <si>
    <t>平成20年</t>
  </si>
  <si>
    <t>平成21年</t>
  </si>
  <si>
    <t>平成22年</t>
  </si>
  <si>
    <t>平成23年</t>
  </si>
  <si>
    <t>各年3月31日現在</t>
  </si>
  <si>
    <t>単位：ｍ</t>
  </si>
  <si>
    <t>平成23年3月末現在</t>
  </si>
  <si>
    <t>幹線名</t>
  </si>
  <si>
    <t>村内延長</t>
  </si>
  <si>
    <t>備考</t>
  </si>
  <si>
    <t>国　　道</t>
  </si>
  <si>
    <t>国道330号線</t>
  </si>
  <si>
    <t>国道329号線</t>
  </si>
  <si>
    <t>沖縄自動車道</t>
  </si>
  <si>
    <t>計</t>
  </si>
  <si>
    <t>県　　道</t>
  </si>
  <si>
    <t>県道宜野湾・北中城線</t>
  </si>
  <si>
    <t>県道146号線</t>
  </si>
  <si>
    <t>県道22号線</t>
  </si>
  <si>
    <t>主要地方道</t>
  </si>
  <si>
    <t>サングリーン道路</t>
  </si>
  <si>
    <t>　昭   和   45  年  以  前</t>
  </si>
  <si>
    <t>住宅の種類</t>
  </si>
  <si>
    <t>-</t>
  </si>
  <si>
    <t>住宅総数</t>
  </si>
  <si>
    <t>資料：平成20年住宅・土地統計調査</t>
  </si>
  <si>
    <t>平成20年10月1日現在</t>
  </si>
  <si>
    <t>単位：戸</t>
  </si>
  <si>
    <t xml:space="preserve">  昭和46年～55年</t>
  </si>
  <si>
    <t xml:space="preserve">  昭和56年～平成２年</t>
  </si>
  <si>
    <t xml:space="preserve">  平成３年～12年</t>
  </si>
  <si>
    <t xml:space="preserve">  平成13年～17年</t>
  </si>
  <si>
    <t xml:space="preserve">  平成18年～20年９月</t>
  </si>
  <si>
    <t>鉄筋コンクリート</t>
  </si>
  <si>
    <t>鉄骨造り</t>
  </si>
  <si>
    <t>資料：税務課</t>
  </si>
  <si>
    <t>単位：㎡、棟</t>
  </si>
  <si>
    <t>住宅・アパート</t>
  </si>
  <si>
    <t>事務所・店舗・百貨店・銀行</t>
  </si>
  <si>
    <t>病院・ホテル</t>
  </si>
  <si>
    <t>工場･倉庫・市場</t>
  </si>
  <si>
    <t>年次</t>
  </si>
  <si>
    <t>(2)平成23年度幹線道路の状況</t>
  </si>
  <si>
    <t>（3）村内車種別自動車保有台数の推移</t>
  </si>
  <si>
    <t>（4）構造別建築確認件数</t>
  </si>
  <si>
    <t>(5)構造別家屋棟数及び床面積</t>
  </si>
  <si>
    <t>（6）用途別建築確認件数</t>
  </si>
  <si>
    <t>(7)用途別家屋棟数及び床面積</t>
  </si>
  <si>
    <t>（8）住宅構造別でみる建築の時期</t>
  </si>
  <si>
    <t>（注）住宅総数は建設時期の不詳を含む。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</si>
</sst>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.0_ "/>
    <numFmt numFmtId="180" formatCode="##,###,##0;&quot;-&quot;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shrinkToFit="1"/>
    </xf>
    <xf numFmtId="38" fontId="3" fillId="33" borderId="12" xfId="48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/>
    </xf>
    <xf numFmtId="38" fontId="3" fillId="0" borderId="12" xfId="48" applyFont="1" applyFill="1" applyBorder="1" applyAlignment="1">
      <alignment vertical="center"/>
    </xf>
    <xf numFmtId="0" fontId="3" fillId="0" borderId="14" xfId="0" applyFont="1" applyBorder="1" applyAlignment="1">
      <alignment horizontal="distributed" vertical="center" shrinkToFit="1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38" fontId="5" fillId="33" borderId="18" xfId="48" applyFont="1" applyFill="1" applyBorder="1" applyAlignment="1">
      <alignment vertical="center"/>
    </xf>
    <xf numFmtId="38" fontId="5" fillId="33" borderId="13" xfId="48" applyFont="1" applyFill="1" applyBorder="1" applyAlignment="1">
      <alignment vertical="center"/>
    </xf>
    <xf numFmtId="3" fontId="4" fillId="0" borderId="0" xfId="0" applyNumberFormat="1" applyFont="1" applyAlignment="1">
      <alignment horizontal="right"/>
    </xf>
    <xf numFmtId="3" fontId="3" fillId="0" borderId="19" xfId="0" applyNumberFormat="1" applyFont="1" applyBorder="1" applyAlignment="1">
      <alignment horizontal="center" vertical="center" shrinkToFit="1"/>
    </xf>
    <xf numFmtId="3" fontId="3" fillId="0" borderId="20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3" fontId="3" fillId="0" borderId="17" xfId="0" applyNumberFormat="1" applyFont="1" applyBorder="1" applyAlignment="1">
      <alignment horizontal="center" vertical="center" shrinkToFit="1"/>
    </xf>
    <xf numFmtId="3" fontId="3" fillId="5" borderId="21" xfId="0" applyNumberFormat="1" applyFont="1" applyFill="1" applyBorder="1" applyAlignment="1">
      <alignment horizontal="center" vertical="center" shrinkToFit="1"/>
    </xf>
    <xf numFmtId="3" fontId="3" fillId="0" borderId="22" xfId="0" applyNumberFormat="1" applyFont="1" applyFill="1" applyBorder="1" applyAlignment="1">
      <alignment horizontal="center" vertical="center" shrinkToFit="1"/>
    </xf>
    <xf numFmtId="3" fontId="3" fillId="0" borderId="23" xfId="0" applyNumberFormat="1" applyFont="1" applyFill="1" applyBorder="1" applyAlignment="1">
      <alignment horizontal="center" vertical="center" shrinkToFit="1"/>
    </xf>
    <xf numFmtId="3" fontId="3" fillId="0" borderId="24" xfId="0" applyNumberFormat="1" applyFont="1" applyFill="1" applyBorder="1" applyAlignment="1">
      <alignment horizontal="center" vertical="center" shrinkToFit="1"/>
    </xf>
    <xf numFmtId="3" fontId="3" fillId="0" borderId="25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Alignment="1">
      <alignment horizontal="right"/>
    </xf>
    <xf numFmtId="3" fontId="3" fillId="5" borderId="26" xfId="0" applyNumberFormat="1" applyFont="1" applyFill="1" applyBorder="1" applyAlignment="1">
      <alignment horizontal="right" vertical="center" shrinkToFit="1"/>
    </xf>
    <xf numFmtId="3" fontId="3" fillId="0" borderId="27" xfId="0" applyNumberFormat="1" applyFont="1" applyFill="1" applyBorder="1" applyAlignment="1">
      <alignment horizontal="right" vertical="center" shrinkToFit="1"/>
    </xf>
    <xf numFmtId="3" fontId="3" fillId="0" borderId="13" xfId="48" applyNumberFormat="1" applyFont="1" applyFill="1" applyBorder="1" applyAlignment="1">
      <alignment horizontal="right" vertical="center"/>
    </xf>
    <xf numFmtId="3" fontId="3" fillId="0" borderId="22" xfId="48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 shrinkToFit="1"/>
    </xf>
    <xf numFmtId="3" fontId="3" fillId="0" borderId="12" xfId="48" applyNumberFormat="1" applyFont="1" applyFill="1" applyBorder="1" applyAlignment="1">
      <alignment horizontal="right" vertical="center"/>
    </xf>
    <xf numFmtId="3" fontId="3" fillId="0" borderId="23" xfId="48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 shrinkToFit="1"/>
    </xf>
    <xf numFmtId="3" fontId="3" fillId="0" borderId="16" xfId="48" applyNumberFormat="1" applyFont="1" applyFill="1" applyBorder="1" applyAlignment="1">
      <alignment horizontal="right" vertical="center"/>
    </xf>
    <xf numFmtId="3" fontId="3" fillId="0" borderId="24" xfId="48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 shrinkToFit="1"/>
    </xf>
    <xf numFmtId="3" fontId="3" fillId="0" borderId="31" xfId="48" applyNumberFormat="1" applyFont="1" applyFill="1" applyBorder="1" applyAlignment="1">
      <alignment horizontal="right" vertical="center"/>
    </xf>
    <xf numFmtId="3" fontId="3" fillId="0" borderId="25" xfId="48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38" fontId="5" fillId="33" borderId="17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38" fontId="5" fillId="0" borderId="11" xfId="48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38" fontId="0" fillId="0" borderId="0" xfId="48" applyFont="1" applyBorder="1" applyAlignment="1">
      <alignment/>
    </xf>
    <xf numFmtId="0" fontId="4" fillId="0" borderId="0" xfId="0" applyFont="1" applyAlignment="1">
      <alignment vertical="top"/>
    </xf>
    <xf numFmtId="38" fontId="5" fillId="0" borderId="14" xfId="48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horizontal="right" vertical="top"/>
    </xf>
    <xf numFmtId="38" fontId="3" fillId="0" borderId="38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0" fillId="0" borderId="0" xfId="0" applyNumberFormat="1" applyAlignment="1">
      <alignment/>
    </xf>
    <xf numFmtId="38" fontId="5" fillId="33" borderId="12" xfId="48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38" fontId="3" fillId="0" borderId="10" xfId="48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3" fontId="3" fillId="0" borderId="16" xfId="0" applyNumberFormat="1" applyFont="1" applyBorder="1" applyAlignment="1">
      <alignment horizontal="center" vertical="center" shrinkToFit="1"/>
    </xf>
    <xf numFmtId="3" fontId="3" fillId="0" borderId="19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/>
    </xf>
    <xf numFmtId="3" fontId="3" fillId="0" borderId="19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 textRotation="255" wrapText="1" shrinkToFit="1"/>
    </xf>
    <xf numFmtId="3" fontId="3" fillId="0" borderId="19" xfId="0" applyNumberFormat="1" applyFont="1" applyBorder="1" applyAlignment="1">
      <alignment horizontal="center" textRotation="255"/>
    </xf>
    <xf numFmtId="3" fontId="3" fillId="0" borderId="13" xfId="0" applyNumberFormat="1" applyFont="1" applyBorder="1" applyAlignment="1">
      <alignment horizontal="center" textRotation="255"/>
    </xf>
    <xf numFmtId="0" fontId="2" fillId="0" borderId="0" xfId="0" applyFont="1" applyFill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60" zoomScaleNormal="60" zoomScalePageLayoutView="0" workbookViewId="0" topLeftCell="A1">
      <selection activeCell="C33" sqref="C33"/>
    </sheetView>
  </sheetViews>
  <sheetFormatPr defaultColWidth="9.00390625" defaultRowHeight="13.5"/>
  <cols>
    <col min="1" max="1" width="9.125" style="51" customWidth="1"/>
    <col min="2" max="2" width="6.25390625" style="51" customWidth="1"/>
    <col min="3" max="3" width="11.875" style="51" customWidth="1"/>
    <col min="4" max="17" width="10.625" style="51" customWidth="1"/>
    <col min="18" max="18" width="5.875" style="51" customWidth="1"/>
    <col min="19" max="16384" width="9.00390625" style="51" customWidth="1"/>
  </cols>
  <sheetData>
    <row r="1" spans="1:18" ht="18.75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3.5">
      <c r="A2" s="51" t="s">
        <v>83</v>
      </c>
      <c r="R2" s="25" t="s">
        <v>84</v>
      </c>
    </row>
    <row r="3" spans="1:18" ht="13.5" customHeight="1">
      <c r="A3" s="92" t="s">
        <v>24</v>
      </c>
      <c r="B3" s="92" t="s">
        <v>25</v>
      </c>
      <c r="C3" s="92" t="s">
        <v>75</v>
      </c>
      <c r="D3" s="95" t="s">
        <v>26</v>
      </c>
      <c r="E3" s="95" t="s">
        <v>27</v>
      </c>
      <c r="F3" s="95"/>
      <c r="G3" s="95" t="s">
        <v>28</v>
      </c>
      <c r="H3" s="95"/>
      <c r="I3" s="95"/>
      <c r="J3" s="95"/>
      <c r="K3" s="95"/>
      <c r="L3" s="95"/>
      <c r="M3" s="95"/>
      <c r="N3" s="95"/>
      <c r="O3" s="95" t="s">
        <v>29</v>
      </c>
      <c r="P3" s="95" t="s">
        <v>30</v>
      </c>
      <c r="Q3" s="95" t="s">
        <v>31</v>
      </c>
      <c r="R3" s="99" t="s">
        <v>82</v>
      </c>
    </row>
    <row r="4" spans="1:18" ht="13.5">
      <c r="A4" s="97"/>
      <c r="B4" s="93"/>
      <c r="C4" s="93"/>
      <c r="D4" s="95"/>
      <c r="E4" s="95" t="s">
        <v>32</v>
      </c>
      <c r="F4" s="95" t="s">
        <v>33</v>
      </c>
      <c r="G4" s="95" t="s">
        <v>34</v>
      </c>
      <c r="H4" s="95"/>
      <c r="I4" s="95"/>
      <c r="J4" s="95"/>
      <c r="K4" s="95" t="s">
        <v>35</v>
      </c>
      <c r="L4" s="95"/>
      <c r="M4" s="95"/>
      <c r="N4" s="95"/>
      <c r="O4" s="95"/>
      <c r="P4" s="95"/>
      <c r="Q4" s="95"/>
      <c r="R4" s="100"/>
    </row>
    <row r="5" spans="1:18" ht="13.5">
      <c r="A5" s="97"/>
      <c r="B5" s="93"/>
      <c r="C5" s="93"/>
      <c r="D5" s="95"/>
      <c r="E5" s="95"/>
      <c r="F5" s="95"/>
      <c r="G5" s="27" t="s">
        <v>36</v>
      </c>
      <c r="H5" s="26" t="s">
        <v>37</v>
      </c>
      <c r="I5" s="26" t="s">
        <v>38</v>
      </c>
      <c r="J5" s="26" t="s">
        <v>38</v>
      </c>
      <c r="K5" s="26" t="s">
        <v>38</v>
      </c>
      <c r="L5" s="26" t="s">
        <v>39</v>
      </c>
      <c r="M5" s="26" t="s">
        <v>39</v>
      </c>
      <c r="N5" s="28" t="s">
        <v>40</v>
      </c>
      <c r="O5" s="95"/>
      <c r="P5" s="95"/>
      <c r="Q5" s="95"/>
      <c r="R5" s="100"/>
    </row>
    <row r="6" spans="1:18" ht="14.25" thickBot="1">
      <c r="A6" s="98"/>
      <c r="B6" s="94"/>
      <c r="C6" s="94"/>
      <c r="D6" s="95"/>
      <c r="E6" s="95"/>
      <c r="F6" s="95"/>
      <c r="G6" s="30" t="s">
        <v>41</v>
      </c>
      <c r="H6" s="29" t="s">
        <v>41</v>
      </c>
      <c r="I6" s="29" t="s">
        <v>41</v>
      </c>
      <c r="J6" s="29" t="s">
        <v>42</v>
      </c>
      <c r="K6" s="29" t="s">
        <v>41</v>
      </c>
      <c r="L6" s="29" t="s">
        <v>41</v>
      </c>
      <c r="M6" s="29" t="s">
        <v>42</v>
      </c>
      <c r="N6" s="31" t="s">
        <v>43</v>
      </c>
      <c r="O6" s="95"/>
      <c r="P6" s="95"/>
      <c r="Q6" s="95"/>
      <c r="R6" s="101"/>
    </row>
    <row r="7" spans="1:18" ht="20.25" customHeight="1" thickBot="1">
      <c r="A7" s="92" t="s">
        <v>76</v>
      </c>
      <c r="B7" s="32" t="s">
        <v>44</v>
      </c>
      <c r="C7" s="38">
        <f>SUM(C8:C10)</f>
        <v>177</v>
      </c>
      <c r="D7" s="38">
        <f aca="true" t="shared" si="0" ref="D7:R7">SUM(D8:D10)</f>
        <v>88423</v>
      </c>
      <c r="E7" s="38">
        <f t="shared" si="0"/>
        <v>54877</v>
      </c>
      <c r="F7" s="38">
        <f t="shared" si="0"/>
        <v>33546</v>
      </c>
      <c r="G7" s="38">
        <f t="shared" si="0"/>
        <v>276</v>
      </c>
      <c r="H7" s="38">
        <f t="shared" si="0"/>
        <v>7179</v>
      </c>
      <c r="I7" s="38">
        <f t="shared" si="0"/>
        <v>20026</v>
      </c>
      <c r="J7" s="38">
        <f t="shared" si="0"/>
        <v>27396</v>
      </c>
      <c r="K7" s="38">
        <f t="shared" si="0"/>
        <v>1013</v>
      </c>
      <c r="L7" s="38">
        <f t="shared" si="0"/>
        <v>8247</v>
      </c>
      <c r="M7" s="38">
        <f t="shared" si="0"/>
        <v>24286</v>
      </c>
      <c r="N7" s="38">
        <f t="shared" si="0"/>
        <v>1278</v>
      </c>
      <c r="O7" s="38">
        <f t="shared" si="0"/>
        <v>84983</v>
      </c>
      <c r="P7" s="38">
        <f t="shared" si="0"/>
        <v>3440</v>
      </c>
      <c r="Q7" s="38">
        <f t="shared" si="0"/>
        <v>42152</v>
      </c>
      <c r="R7" s="38">
        <f t="shared" si="0"/>
        <v>20</v>
      </c>
    </row>
    <row r="8" spans="1:18" ht="20.25" customHeight="1" thickTop="1">
      <c r="A8" s="93"/>
      <c r="B8" s="33" t="s">
        <v>45</v>
      </c>
      <c r="C8" s="39">
        <v>3</v>
      </c>
      <c r="D8" s="40">
        <v>5142</v>
      </c>
      <c r="E8" s="40">
        <v>5142</v>
      </c>
      <c r="F8" s="40">
        <v>0</v>
      </c>
      <c r="G8" s="40">
        <v>0</v>
      </c>
      <c r="H8" s="40">
        <v>5142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5142</v>
      </c>
      <c r="P8" s="40">
        <v>0</v>
      </c>
      <c r="Q8" s="40">
        <v>10284</v>
      </c>
      <c r="R8" s="41">
        <v>5</v>
      </c>
    </row>
    <row r="9" spans="1:18" ht="20.25" customHeight="1">
      <c r="A9" s="93"/>
      <c r="B9" s="34" t="s">
        <v>46</v>
      </c>
      <c r="C9" s="42">
        <v>8</v>
      </c>
      <c r="D9" s="43">
        <v>9854</v>
      </c>
      <c r="E9" s="43">
        <v>9854</v>
      </c>
      <c r="F9" s="43">
        <v>0</v>
      </c>
      <c r="G9" s="43">
        <v>270</v>
      </c>
      <c r="H9" s="43">
        <v>1973</v>
      </c>
      <c r="I9" s="43">
        <v>7611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9854</v>
      </c>
      <c r="P9" s="43">
        <v>0</v>
      </c>
      <c r="Q9" s="43">
        <v>17093</v>
      </c>
      <c r="R9" s="44">
        <v>5</v>
      </c>
    </row>
    <row r="10" spans="1:18" ht="20.25" customHeight="1" thickBot="1">
      <c r="A10" s="94"/>
      <c r="B10" s="35" t="s">
        <v>47</v>
      </c>
      <c r="C10" s="45">
        <v>166</v>
      </c>
      <c r="D10" s="46">
        <v>73427</v>
      </c>
      <c r="E10" s="46">
        <v>39881</v>
      </c>
      <c r="F10" s="46">
        <v>33546</v>
      </c>
      <c r="G10" s="46">
        <v>6</v>
      </c>
      <c r="H10" s="46">
        <v>64</v>
      </c>
      <c r="I10" s="46">
        <v>12415</v>
      </c>
      <c r="J10" s="46">
        <v>27396</v>
      </c>
      <c r="K10" s="46">
        <v>1013</v>
      </c>
      <c r="L10" s="46">
        <v>8247</v>
      </c>
      <c r="M10" s="46">
        <v>24286</v>
      </c>
      <c r="N10" s="46">
        <v>1278</v>
      </c>
      <c r="O10" s="46">
        <v>69987</v>
      </c>
      <c r="P10" s="46">
        <v>3440</v>
      </c>
      <c r="Q10" s="46">
        <v>14775</v>
      </c>
      <c r="R10" s="47">
        <v>10</v>
      </c>
    </row>
    <row r="11" spans="1:18" ht="20.25" customHeight="1" thickBot="1">
      <c r="A11" s="92" t="s">
        <v>77</v>
      </c>
      <c r="B11" s="32" t="s">
        <v>44</v>
      </c>
      <c r="C11" s="38">
        <f>SUM(C12:C14)</f>
        <v>177</v>
      </c>
      <c r="D11" s="38">
        <f aca="true" t="shared" si="1" ref="D11:R11">SUM(D12:D14)</f>
        <v>88423</v>
      </c>
      <c r="E11" s="38">
        <f t="shared" si="1"/>
        <v>55211</v>
      </c>
      <c r="F11" s="38">
        <f t="shared" si="1"/>
        <v>33212</v>
      </c>
      <c r="G11" s="38">
        <f t="shared" si="1"/>
        <v>276</v>
      </c>
      <c r="H11" s="38">
        <f t="shared" si="1"/>
        <v>7179</v>
      </c>
      <c r="I11" s="38">
        <f t="shared" si="1"/>
        <v>20033</v>
      </c>
      <c r="J11" s="38">
        <f t="shared" si="1"/>
        <v>27723</v>
      </c>
      <c r="K11" s="38">
        <f t="shared" si="1"/>
        <v>1006</v>
      </c>
      <c r="L11" s="38">
        <f t="shared" si="1"/>
        <v>8117</v>
      </c>
      <c r="M11" s="38">
        <f t="shared" si="1"/>
        <v>24089</v>
      </c>
      <c r="N11" s="38">
        <f t="shared" si="1"/>
        <v>1278</v>
      </c>
      <c r="O11" s="38">
        <f t="shared" si="1"/>
        <v>84983</v>
      </c>
      <c r="P11" s="38">
        <f t="shared" si="1"/>
        <v>3440</v>
      </c>
      <c r="Q11" s="38">
        <f t="shared" si="1"/>
        <v>42152</v>
      </c>
      <c r="R11" s="38">
        <f t="shared" si="1"/>
        <v>20</v>
      </c>
    </row>
    <row r="12" spans="1:18" ht="20.25" customHeight="1" thickTop="1">
      <c r="A12" s="93"/>
      <c r="B12" s="33" t="s">
        <v>45</v>
      </c>
      <c r="C12" s="39">
        <v>3</v>
      </c>
      <c r="D12" s="40">
        <v>5142</v>
      </c>
      <c r="E12" s="40">
        <v>5142</v>
      </c>
      <c r="F12" s="40">
        <v>0</v>
      </c>
      <c r="G12" s="40">
        <v>0</v>
      </c>
      <c r="H12" s="40">
        <v>5142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5142</v>
      </c>
      <c r="P12" s="40">
        <v>0</v>
      </c>
      <c r="Q12" s="40">
        <v>10284</v>
      </c>
      <c r="R12" s="41">
        <v>5</v>
      </c>
    </row>
    <row r="13" spans="1:18" ht="20.25" customHeight="1">
      <c r="A13" s="93"/>
      <c r="B13" s="34" t="s">
        <v>46</v>
      </c>
      <c r="C13" s="42">
        <v>8</v>
      </c>
      <c r="D13" s="43">
        <v>9854</v>
      </c>
      <c r="E13" s="43">
        <v>9854</v>
      </c>
      <c r="F13" s="43">
        <v>0</v>
      </c>
      <c r="G13" s="43">
        <v>270</v>
      </c>
      <c r="H13" s="43">
        <v>1973</v>
      </c>
      <c r="I13" s="43">
        <v>7611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9854</v>
      </c>
      <c r="P13" s="43">
        <v>0</v>
      </c>
      <c r="Q13" s="43">
        <v>17093</v>
      </c>
      <c r="R13" s="44">
        <v>5</v>
      </c>
    </row>
    <row r="14" spans="1:18" ht="20.25" customHeight="1" thickBot="1">
      <c r="A14" s="94"/>
      <c r="B14" s="36" t="s">
        <v>47</v>
      </c>
      <c r="C14" s="48">
        <v>166</v>
      </c>
      <c r="D14" s="49">
        <v>73427</v>
      </c>
      <c r="E14" s="49">
        <v>40215</v>
      </c>
      <c r="F14" s="49">
        <v>33212</v>
      </c>
      <c r="G14" s="49">
        <v>6</v>
      </c>
      <c r="H14" s="49">
        <v>64</v>
      </c>
      <c r="I14" s="49">
        <v>12422</v>
      </c>
      <c r="J14" s="49">
        <v>27723</v>
      </c>
      <c r="K14" s="49">
        <v>1006</v>
      </c>
      <c r="L14" s="49">
        <v>8117</v>
      </c>
      <c r="M14" s="49">
        <v>24089</v>
      </c>
      <c r="N14" s="49">
        <v>1278</v>
      </c>
      <c r="O14" s="49">
        <v>69987</v>
      </c>
      <c r="P14" s="49">
        <v>3440</v>
      </c>
      <c r="Q14" s="49">
        <v>14775</v>
      </c>
      <c r="R14" s="50">
        <v>10</v>
      </c>
    </row>
    <row r="15" spans="1:18" ht="20.25" customHeight="1" thickBot="1">
      <c r="A15" s="92" t="s">
        <v>78</v>
      </c>
      <c r="B15" s="32" t="s">
        <v>44</v>
      </c>
      <c r="C15" s="38">
        <f>SUM(C16:C18)</f>
        <v>178</v>
      </c>
      <c r="D15" s="38">
        <f aca="true" t="shared" si="2" ref="D15:R15">SUM(D16:D18)</f>
        <v>88770</v>
      </c>
      <c r="E15" s="38">
        <f t="shared" si="2"/>
        <v>55629</v>
      </c>
      <c r="F15" s="38">
        <f t="shared" si="2"/>
        <v>33141</v>
      </c>
      <c r="G15" s="38">
        <f t="shared" si="2"/>
        <v>276</v>
      </c>
      <c r="H15" s="38">
        <f t="shared" si="2"/>
        <v>7179</v>
      </c>
      <c r="I15" s="38">
        <f t="shared" si="2"/>
        <v>20093</v>
      </c>
      <c r="J15" s="38">
        <f t="shared" si="2"/>
        <v>28081</v>
      </c>
      <c r="K15" s="38">
        <f t="shared" si="2"/>
        <v>1006</v>
      </c>
      <c r="L15" s="38">
        <f t="shared" si="2"/>
        <v>8111</v>
      </c>
      <c r="M15" s="38">
        <f t="shared" si="2"/>
        <v>24024</v>
      </c>
      <c r="N15" s="38">
        <f t="shared" si="2"/>
        <v>1278</v>
      </c>
      <c r="O15" s="38">
        <f t="shared" si="2"/>
        <v>85330</v>
      </c>
      <c r="P15" s="38">
        <f t="shared" si="2"/>
        <v>3440</v>
      </c>
      <c r="Q15" s="38">
        <f t="shared" si="2"/>
        <v>42264</v>
      </c>
      <c r="R15" s="38">
        <f t="shared" si="2"/>
        <v>21</v>
      </c>
    </row>
    <row r="16" spans="1:18" ht="20.25" customHeight="1" thickTop="1">
      <c r="A16" s="93"/>
      <c r="B16" s="33" t="s">
        <v>45</v>
      </c>
      <c r="C16" s="39">
        <v>3</v>
      </c>
      <c r="D16" s="40">
        <v>5142</v>
      </c>
      <c r="E16" s="40">
        <v>5142</v>
      </c>
      <c r="F16" s="40">
        <v>0</v>
      </c>
      <c r="G16" s="40">
        <v>0</v>
      </c>
      <c r="H16" s="40">
        <v>5142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5142</v>
      </c>
      <c r="P16" s="40">
        <v>0</v>
      </c>
      <c r="Q16" s="40">
        <v>10284</v>
      </c>
      <c r="R16" s="41">
        <v>5</v>
      </c>
    </row>
    <row r="17" spans="1:18" ht="20.25" customHeight="1">
      <c r="A17" s="93"/>
      <c r="B17" s="34" t="s">
        <v>46</v>
      </c>
      <c r="C17" s="42">
        <v>8</v>
      </c>
      <c r="D17" s="43">
        <v>9854</v>
      </c>
      <c r="E17" s="43">
        <v>9854</v>
      </c>
      <c r="F17" s="43">
        <v>0</v>
      </c>
      <c r="G17" s="43">
        <v>270</v>
      </c>
      <c r="H17" s="43">
        <v>1973</v>
      </c>
      <c r="I17" s="43">
        <v>7611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9854</v>
      </c>
      <c r="P17" s="43">
        <v>0</v>
      </c>
      <c r="Q17" s="43">
        <v>17093</v>
      </c>
      <c r="R17" s="44">
        <v>5</v>
      </c>
    </row>
    <row r="18" spans="1:18" ht="20.25" customHeight="1" thickBot="1">
      <c r="A18" s="94"/>
      <c r="B18" s="35" t="s">
        <v>47</v>
      </c>
      <c r="C18" s="45">
        <v>167</v>
      </c>
      <c r="D18" s="46">
        <v>73774</v>
      </c>
      <c r="E18" s="46">
        <v>40633</v>
      </c>
      <c r="F18" s="46">
        <v>33141</v>
      </c>
      <c r="G18" s="46">
        <v>6</v>
      </c>
      <c r="H18" s="46">
        <v>64</v>
      </c>
      <c r="I18" s="46">
        <v>12482</v>
      </c>
      <c r="J18" s="46">
        <v>28081</v>
      </c>
      <c r="K18" s="46">
        <v>1006</v>
      </c>
      <c r="L18" s="46">
        <v>8111</v>
      </c>
      <c r="M18" s="46">
        <v>24024</v>
      </c>
      <c r="N18" s="46">
        <v>1278</v>
      </c>
      <c r="O18" s="46">
        <v>70334</v>
      </c>
      <c r="P18" s="46">
        <v>3440</v>
      </c>
      <c r="Q18" s="46">
        <v>14887</v>
      </c>
      <c r="R18" s="47">
        <v>11</v>
      </c>
    </row>
    <row r="19" spans="1:18" ht="20.25" customHeight="1" thickBot="1">
      <c r="A19" s="92" t="s">
        <v>79</v>
      </c>
      <c r="B19" s="32" t="s">
        <v>44</v>
      </c>
      <c r="C19" s="38">
        <f>SUM(C20:C22)</f>
        <v>178</v>
      </c>
      <c r="D19" s="38">
        <f aca="true" t="shared" si="3" ref="D19:R19">SUM(D20:D22)</f>
        <v>88770</v>
      </c>
      <c r="E19" s="38">
        <f t="shared" si="3"/>
        <v>56018</v>
      </c>
      <c r="F19" s="38">
        <f t="shared" si="3"/>
        <v>32752</v>
      </c>
      <c r="G19" s="38">
        <f t="shared" si="3"/>
        <v>276</v>
      </c>
      <c r="H19" s="38">
        <f t="shared" si="3"/>
        <v>7179</v>
      </c>
      <c r="I19" s="38">
        <f t="shared" si="3"/>
        <v>20093</v>
      </c>
      <c r="J19" s="38">
        <f t="shared" si="3"/>
        <v>28470</v>
      </c>
      <c r="K19" s="38">
        <f t="shared" si="3"/>
        <v>1006</v>
      </c>
      <c r="L19" s="38">
        <f t="shared" si="3"/>
        <v>7920</v>
      </c>
      <c r="M19" s="38">
        <f t="shared" si="3"/>
        <v>23826</v>
      </c>
      <c r="N19" s="38">
        <f t="shared" si="3"/>
        <v>1278</v>
      </c>
      <c r="O19" s="38">
        <f t="shared" si="3"/>
        <v>85330</v>
      </c>
      <c r="P19" s="38">
        <f t="shared" si="3"/>
        <v>3440</v>
      </c>
      <c r="Q19" s="38">
        <f t="shared" si="3"/>
        <v>42264</v>
      </c>
      <c r="R19" s="38">
        <f t="shared" si="3"/>
        <v>21</v>
      </c>
    </row>
    <row r="20" spans="1:18" ht="20.25" customHeight="1" thickTop="1">
      <c r="A20" s="93"/>
      <c r="B20" s="33" t="s">
        <v>45</v>
      </c>
      <c r="C20" s="39">
        <v>3</v>
      </c>
      <c r="D20" s="40">
        <v>5142</v>
      </c>
      <c r="E20" s="40">
        <v>5142</v>
      </c>
      <c r="F20" s="40">
        <v>0</v>
      </c>
      <c r="G20" s="40">
        <v>0</v>
      </c>
      <c r="H20" s="40">
        <v>5142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5142</v>
      </c>
      <c r="P20" s="40">
        <v>0</v>
      </c>
      <c r="Q20" s="40">
        <v>10284</v>
      </c>
      <c r="R20" s="41">
        <v>5</v>
      </c>
    </row>
    <row r="21" spans="1:18" ht="20.25" customHeight="1">
      <c r="A21" s="93"/>
      <c r="B21" s="34" t="s">
        <v>46</v>
      </c>
      <c r="C21" s="42">
        <v>8</v>
      </c>
      <c r="D21" s="43">
        <v>9854</v>
      </c>
      <c r="E21" s="43">
        <v>9854</v>
      </c>
      <c r="F21" s="43">
        <v>0</v>
      </c>
      <c r="G21" s="43">
        <v>270</v>
      </c>
      <c r="H21" s="43">
        <v>1973</v>
      </c>
      <c r="I21" s="43">
        <v>7611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9854</v>
      </c>
      <c r="P21" s="43">
        <v>0</v>
      </c>
      <c r="Q21" s="43">
        <v>17093</v>
      </c>
      <c r="R21" s="44">
        <v>5</v>
      </c>
    </row>
    <row r="22" spans="1:18" ht="20.25" customHeight="1" thickBot="1">
      <c r="A22" s="94"/>
      <c r="B22" s="36" t="s">
        <v>47</v>
      </c>
      <c r="C22" s="48">
        <v>167</v>
      </c>
      <c r="D22" s="49">
        <v>73774</v>
      </c>
      <c r="E22" s="49">
        <v>41022</v>
      </c>
      <c r="F22" s="49">
        <v>32752</v>
      </c>
      <c r="G22" s="49">
        <v>6</v>
      </c>
      <c r="H22" s="49">
        <v>64</v>
      </c>
      <c r="I22" s="49">
        <v>12482</v>
      </c>
      <c r="J22" s="49">
        <v>28470</v>
      </c>
      <c r="K22" s="49">
        <v>1006</v>
      </c>
      <c r="L22" s="49">
        <v>7920</v>
      </c>
      <c r="M22" s="49">
        <v>23826</v>
      </c>
      <c r="N22" s="49">
        <v>1278</v>
      </c>
      <c r="O22" s="49">
        <v>70334</v>
      </c>
      <c r="P22" s="49">
        <v>3440</v>
      </c>
      <c r="Q22" s="49">
        <v>14887</v>
      </c>
      <c r="R22" s="50">
        <v>11</v>
      </c>
    </row>
    <row r="23" spans="1:18" ht="20.25" customHeight="1" thickBot="1">
      <c r="A23" s="92" t="s">
        <v>80</v>
      </c>
      <c r="B23" s="32" t="s">
        <v>44</v>
      </c>
      <c r="C23" s="38">
        <f>SUM(C24:C26)</f>
        <v>178</v>
      </c>
      <c r="D23" s="38">
        <f aca="true" t="shared" si="4" ref="D23:R23">SUM(D24:D26)</f>
        <v>88770</v>
      </c>
      <c r="E23" s="38">
        <f t="shared" si="4"/>
        <v>56813</v>
      </c>
      <c r="F23" s="38">
        <f t="shared" si="4"/>
        <v>31957</v>
      </c>
      <c r="G23" s="38">
        <f t="shared" si="4"/>
        <v>276</v>
      </c>
      <c r="H23" s="38">
        <f t="shared" si="4"/>
        <v>7181</v>
      </c>
      <c r="I23" s="38">
        <f t="shared" si="4"/>
        <v>20095</v>
      </c>
      <c r="J23" s="38">
        <f t="shared" si="4"/>
        <v>29261</v>
      </c>
      <c r="K23" s="38">
        <f t="shared" si="4"/>
        <v>1002</v>
      </c>
      <c r="L23" s="38">
        <f t="shared" si="4"/>
        <v>7776</v>
      </c>
      <c r="M23" s="38">
        <f t="shared" si="4"/>
        <v>23179</v>
      </c>
      <c r="N23" s="38">
        <f t="shared" si="4"/>
        <v>1278</v>
      </c>
      <c r="O23" s="38">
        <f t="shared" si="4"/>
        <v>85429</v>
      </c>
      <c r="P23" s="38">
        <f t="shared" si="4"/>
        <v>3341</v>
      </c>
      <c r="Q23" s="38">
        <f t="shared" si="4"/>
        <v>42264</v>
      </c>
      <c r="R23" s="38">
        <f t="shared" si="4"/>
        <v>21</v>
      </c>
    </row>
    <row r="24" spans="1:18" ht="20.25" customHeight="1" thickTop="1">
      <c r="A24" s="93"/>
      <c r="B24" s="33" t="s">
        <v>45</v>
      </c>
      <c r="C24" s="39">
        <v>3</v>
      </c>
      <c r="D24" s="40">
        <v>5142</v>
      </c>
      <c r="E24" s="40">
        <v>5142</v>
      </c>
      <c r="F24" s="40">
        <v>0</v>
      </c>
      <c r="G24" s="40">
        <v>0</v>
      </c>
      <c r="H24" s="40">
        <v>5142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5142</v>
      </c>
      <c r="P24" s="40">
        <v>0</v>
      </c>
      <c r="Q24" s="40">
        <v>10284</v>
      </c>
      <c r="R24" s="41">
        <v>5</v>
      </c>
    </row>
    <row r="25" spans="1:18" ht="20.25" customHeight="1">
      <c r="A25" s="93"/>
      <c r="B25" s="34" t="s">
        <v>46</v>
      </c>
      <c r="C25" s="42">
        <v>8</v>
      </c>
      <c r="D25" s="43">
        <v>9854</v>
      </c>
      <c r="E25" s="43">
        <v>9854</v>
      </c>
      <c r="F25" s="43">
        <v>0</v>
      </c>
      <c r="G25" s="43">
        <v>270</v>
      </c>
      <c r="H25" s="43">
        <v>1973</v>
      </c>
      <c r="I25" s="43">
        <v>7611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9854</v>
      </c>
      <c r="P25" s="43">
        <v>0</v>
      </c>
      <c r="Q25" s="43">
        <v>17093</v>
      </c>
      <c r="R25" s="44">
        <v>5</v>
      </c>
    </row>
    <row r="26" spans="1:18" ht="20.25" customHeight="1" thickBot="1">
      <c r="A26" s="94"/>
      <c r="B26" s="35" t="s">
        <v>47</v>
      </c>
      <c r="C26" s="45">
        <v>167</v>
      </c>
      <c r="D26" s="46">
        <v>73774</v>
      </c>
      <c r="E26" s="46">
        <v>41817</v>
      </c>
      <c r="F26" s="46">
        <v>31957</v>
      </c>
      <c r="G26" s="46">
        <v>6</v>
      </c>
      <c r="H26" s="46">
        <v>66</v>
      </c>
      <c r="I26" s="46">
        <v>12484</v>
      </c>
      <c r="J26" s="46">
        <v>29261</v>
      </c>
      <c r="K26" s="46">
        <v>1002</v>
      </c>
      <c r="L26" s="46">
        <v>7776</v>
      </c>
      <c r="M26" s="46">
        <v>23179</v>
      </c>
      <c r="N26" s="46">
        <v>1278</v>
      </c>
      <c r="O26" s="46">
        <v>70433</v>
      </c>
      <c r="P26" s="46">
        <v>3341</v>
      </c>
      <c r="Q26" s="46">
        <v>14887</v>
      </c>
      <c r="R26" s="47">
        <v>11</v>
      </c>
    </row>
    <row r="27" spans="1:18" ht="20.25" customHeight="1" thickBot="1">
      <c r="A27" s="92" t="s">
        <v>81</v>
      </c>
      <c r="B27" s="32" t="s">
        <v>44</v>
      </c>
      <c r="C27" s="38">
        <f>SUM(C28:C30)</f>
        <v>178</v>
      </c>
      <c r="D27" s="38">
        <f aca="true" t="shared" si="5" ref="D27:R27">SUM(D28:D30)</f>
        <v>88770</v>
      </c>
      <c r="E27" s="38">
        <f t="shared" si="5"/>
        <v>57234</v>
      </c>
      <c r="F27" s="38">
        <f t="shared" si="5"/>
        <v>31536</v>
      </c>
      <c r="G27" s="38">
        <f t="shared" si="5"/>
        <v>276</v>
      </c>
      <c r="H27" s="38">
        <f t="shared" si="5"/>
        <v>7181</v>
      </c>
      <c r="I27" s="38">
        <f t="shared" si="5"/>
        <v>20106</v>
      </c>
      <c r="J27" s="38">
        <f t="shared" si="5"/>
        <v>29671</v>
      </c>
      <c r="K27" s="38">
        <f t="shared" si="5"/>
        <v>991</v>
      </c>
      <c r="L27" s="38">
        <f t="shared" si="5"/>
        <v>7381</v>
      </c>
      <c r="M27" s="38">
        <f t="shared" si="5"/>
        <v>23164</v>
      </c>
      <c r="N27" s="38">
        <f t="shared" si="5"/>
        <v>1278</v>
      </c>
      <c r="O27" s="38">
        <f t="shared" si="5"/>
        <v>85429</v>
      </c>
      <c r="P27" s="38">
        <f t="shared" si="5"/>
        <v>3341</v>
      </c>
      <c r="Q27" s="38">
        <f t="shared" si="5"/>
        <v>42264</v>
      </c>
      <c r="R27" s="38">
        <f t="shared" si="5"/>
        <v>21</v>
      </c>
    </row>
    <row r="28" spans="1:18" ht="20.25" customHeight="1" thickTop="1">
      <c r="A28" s="93"/>
      <c r="B28" s="33" t="s">
        <v>45</v>
      </c>
      <c r="C28" s="39">
        <v>3</v>
      </c>
      <c r="D28" s="40">
        <v>5142</v>
      </c>
      <c r="E28" s="40">
        <v>5142</v>
      </c>
      <c r="F28" s="40">
        <v>0</v>
      </c>
      <c r="G28" s="40">
        <v>0</v>
      </c>
      <c r="H28" s="40">
        <v>5142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5142</v>
      </c>
      <c r="P28" s="40">
        <v>0</v>
      </c>
      <c r="Q28" s="40">
        <v>10284</v>
      </c>
      <c r="R28" s="41">
        <v>5</v>
      </c>
    </row>
    <row r="29" spans="1:18" ht="20.25" customHeight="1">
      <c r="A29" s="93"/>
      <c r="B29" s="34" t="s">
        <v>46</v>
      </c>
      <c r="C29" s="42">
        <v>8</v>
      </c>
      <c r="D29" s="43">
        <v>9854</v>
      </c>
      <c r="E29" s="43">
        <v>9854</v>
      </c>
      <c r="F29" s="43">
        <v>0</v>
      </c>
      <c r="G29" s="43">
        <v>270</v>
      </c>
      <c r="H29" s="43">
        <v>1973</v>
      </c>
      <c r="I29" s="43">
        <v>7611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9854</v>
      </c>
      <c r="P29" s="43">
        <v>0</v>
      </c>
      <c r="Q29" s="43">
        <v>17093</v>
      </c>
      <c r="R29" s="44">
        <v>5</v>
      </c>
    </row>
    <row r="30" spans="1:18" ht="20.25" customHeight="1" thickBot="1">
      <c r="A30" s="94"/>
      <c r="B30" s="36" t="s">
        <v>47</v>
      </c>
      <c r="C30" s="48">
        <v>167</v>
      </c>
      <c r="D30" s="49">
        <v>73774</v>
      </c>
      <c r="E30" s="49">
        <v>42238</v>
      </c>
      <c r="F30" s="49">
        <v>31536</v>
      </c>
      <c r="G30" s="49">
        <v>6</v>
      </c>
      <c r="H30" s="49">
        <v>66</v>
      </c>
      <c r="I30" s="49">
        <v>12495</v>
      </c>
      <c r="J30" s="49">
        <v>29671</v>
      </c>
      <c r="K30" s="49">
        <v>991</v>
      </c>
      <c r="L30" s="49">
        <v>7381</v>
      </c>
      <c r="M30" s="49">
        <v>23164</v>
      </c>
      <c r="N30" s="49">
        <v>1278</v>
      </c>
      <c r="O30" s="49">
        <v>70433</v>
      </c>
      <c r="P30" s="49">
        <v>3341</v>
      </c>
      <c r="Q30" s="49">
        <v>14887</v>
      </c>
      <c r="R30" s="50">
        <v>11</v>
      </c>
    </row>
    <row r="31" ht="13.5">
      <c r="R31" s="37" t="s">
        <v>10</v>
      </c>
    </row>
  </sheetData>
  <sheetProtection/>
  <mergeCells count="21">
    <mergeCell ref="Q3:Q6"/>
    <mergeCell ref="G4:J4"/>
    <mergeCell ref="E4:E6"/>
    <mergeCell ref="R3:R6"/>
    <mergeCell ref="P3:P6"/>
    <mergeCell ref="C3:C6"/>
    <mergeCell ref="O3:O6"/>
    <mergeCell ref="G3:N3"/>
    <mergeCell ref="A11:A14"/>
    <mergeCell ref="A1:R1"/>
    <mergeCell ref="A3:A6"/>
    <mergeCell ref="B3:B6"/>
    <mergeCell ref="D3:D6"/>
    <mergeCell ref="E3:F3"/>
    <mergeCell ref="A23:A26"/>
    <mergeCell ref="A27:A30"/>
    <mergeCell ref="A7:A10"/>
    <mergeCell ref="A15:A18"/>
    <mergeCell ref="A19:A22"/>
    <mergeCell ref="K4:N4"/>
    <mergeCell ref="F4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115" zoomScaleSheetLayoutView="115" zoomScalePageLayoutView="0" workbookViewId="0" topLeftCell="A1">
      <selection activeCell="E8" sqref="E8"/>
    </sheetView>
  </sheetViews>
  <sheetFormatPr defaultColWidth="9.00390625" defaultRowHeight="13.5"/>
  <cols>
    <col min="1" max="1" width="11.25390625" style="0" bestFit="1" customWidth="1"/>
    <col min="2" max="2" width="12.875" style="0" customWidth="1"/>
  </cols>
  <sheetData>
    <row r="1" spans="1:4" ht="18.75">
      <c r="A1" s="102" t="s">
        <v>129</v>
      </c>
      <c r="B1" s="102"/>
      <c r="C1" s="102"/>
      <c r="D1" s="102"/>
    </row>
    <row r="2" spans="1:4" ht="13.5">
      <c r="A2" s="1"/>
      <c r="B2" s="1"/>
      <c r="C2" s="1"/>
      <c r="D2" s="1"/>
    </row>
    <row r="3" spans="1:4" ht="14.25" thickBot="1">
      <c r="A3" s="21" t="s">
        <v>92</v>
      </c>
      <c r="B3" s="1"/>
      <c r="C3" s="1"/>
      <c r="D3" s="12" t="s">
        <v>93</v>
      </c>
    </row>
    <row r="4" spans="1:4" ht="14.25" thickBot="1">
      <c r="A4" s="103" t="s">
        <v>94</v>
      </c>
      <c r="B4" s="104"/>
      <c r="C4" s="52" t="s">
        <v>95</v>
      </c>
      <c r="D4" s="53" t="s">
        <v>96</v>
      </c>
    </row>
    <row r="5" spans="1:4" ht="13.5">
      <c r="A5" s="105" t="s">
        <v>97</v>
      </c>
      <c r="B5" s="60" t="s">
        <v>98</v>
      </c>
      <c r="C5" s="54">
        <v>3192</v>
      </c>
      <c r="D5" s="55"/>
    </row>
    <row r="6" spans="1:4" ht="13.5">
      <c r="A6" s="106"/>
      <c r="B6" s="61" t="s">
        <v>99</v>
      </c>
      <c r="C6" s="10">
        <v>1950</v>
      </c>
      <c r="D6" s="56"/>
    </row>
    <row r="7" spans="1:4" ht="13.5">
      <c r="A7" s="106"/>
      <c r="B7" s="61" t="s">
        <v>100</v>
      </c>
      <c r="C7" s="10">
        <v>3446</v>
      </c>
      <c r="D7" s="56"/>
    </row>
    <row r="8" spans="1:4" ht="13.5">
      <c r="A8" s="106"/>
      <c r="B8" s="61"/>
      <c r="C8" s="10"/>
      <c r="D8" s="56"/>
    </row>
    <row r="9" spans="1:4" ht="14.25" thickBot="1">
      <c r="A9" s="106"/>
      <c r="B9" s="62"/>
      <c r="C9" s="57"/>
      <c r="D9" s="56"/>
    </row>
    <row r="10" spans="1:4" ht="14.25" thickTop="1">
      <c r="A10" s="106"/>
      <c r="B10" s="63" t="s">
        <v>101</v>
      </c>
      <c r="C10" s="54">
        <f>SUM(C5:C9)</f>
        <v>8588</v>
      </c>
      <c r="D10" s="56"/>
    </row>
    <row r="11" spans="1:4" ht="13.5">
      <c r="A11" s="106" t="s">
        <v>102</v>
      </c>
      <c r="B11" s="61" t="s">
        <v>103</v>
      </c>
      <c r="C11" s="10">
        <v>3152</v>
      </c>
      <c r="D11" s="56"/>
    </row>
    <row r="12" spans="1:4" ht="13.5">
      <c r="A12" s="106"/>
      <c r="B12" s="61" t="s">
        <v>104</v>
      </c>
      <c r="C12" s="10">
        <v>2454</v>
      </c>
      <c r="D12" s="56"/>
    </row>
    <row r="13" spans="1:4" ht="13.5">
      <c r="A13" s="106"/>
      <c r="B13" s="61" t="s">
        <v>105</v>
      </c>
      <c r="C13" s="10">
        <v>1640</v>
      </c>
      <c r="D13" s="56"/>
    </row>
    <row r="14" spans="1:4" ht="13.5">
      <c r="A14" s="106"/>
      <c r="B14" s="61"/>
      <c r="C14" s="10"/>
      <c r="D14" s="56"/>
    </row>
    <row r="15" spans="1:4" ht="14.25" thickBot="1">
      <c r="A15" s="106"/>
      <c r="B15" s="62"/>
      <c r="C15" s="57"/>
      <c r="D15" s="56"/>
    </row>
    <row r="16" spans="1:4" ht="14.25" thickTop="1">
      <c r="A16" s="106"/>
      <c r="B16" s="63" t="s">
        <v>101</v>
      </c>
      <c r="C16" s="54">
        <f>SUM(C11:C15)</f>
        <v>7246</v>
      </c>
      <c r="D16" s="56"/>
    </row>
    <row r="17" spans="1:4" ht="13.5">
      <c r="A17" s="106" t="s">
        <v>106</v>
      </c>
      <c r="B17" s="61" t="s">
        <v>107</v>
      </c>
      <c r="C17" s="10">
        <v>60</v>
      </c>
      <c r="D17" s="56"/>
    </row>
    <row r="18" spans="1:4" ht="13.5">
      <c r="A18" s="106"/>
      <c r="B18" s="61"/>
      <c r="C18" s="10"/>
      <c r="D18" s="56"/>
    </row>
    <row r="19" spans="1:4" ht="14.25" thickBot="1">
      <c r="A19" s="106"/>
      <c r="B19" s="62"/>
      <c r="C19" s="57"/>
      <c r="D19" s="56"/>
    </row>
    <row r="20" spans="1:4" ht="15" thickBot="1" thickTop="1">
      <c r="A20" s="107"/>
      <c r="B20" s="64" t="s">
        <v>101</v>
      </c>
      <c r="C20" s="58">
        <f>SUM(C17:C19)</f>
        <v>60</v>
      </c>
      <c r="D20" s="59"/>
    </row>
    <row r="21" spans="1:4" ht="13.5">
      <c r="A21" s="1"/>
      <c r="B21" s="1"/>
      <c r="C21" s="1"/>
      <c r="D21" s="12" t="s">
        <v>10</v>
      </c>
    </row>
    <row r="22" spans="1:4" ht="13.5">
      <c r="A22" s="21"/>
      <c r="B22" s="1"/>
      <c r="C22" s="1"/>
      <c r="D22" s="1"/>
    </row>
  </sheetData>
  <sheetProtection/>
  <mergeCells count="5">
    <mergeCell ref="A1:D1"/>
    <mergeCell ref="A4:B4"/>
    <mergeCell ref="A5:A10"/>
    <mergeCell ref="A11:A16"/>
    <mergeCell ref="A17:A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85" zoomScaleNormal="85" zoomScaleSheetLayoutView="85" zoomScalePageLayoutView="0" workbookViewId="0" topLeftCell="A1">
      <selection activeCell="B18" sqref="B18"/>
    </sheetView>
  </sheetViews>
  <sheetFormatPr defaultColWidth="9.00390625" defaultRowHeight="13.5"/>
  <cols>
    <col min="1" max="1" width="10.00390625" style="0" customWidth="1"/>
    <col min="2" max="2" width="10.125" style="0" bestFit="1" customWidth="1"/>
  </cols>
  <sheetData>
    <row r="1" spans="1:17" ht="18.75">
      <c r="A1" s="108" t="s">
        <v>130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3.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Q2" s="12" t="s">
        <v>91</v>
      </c>
    </row>
    <row r="3" spans="1:17" ht="13.5">
      <c r="A3" s="109" t="s">
        <v>51</v>
      </c>
      <c r="B3" s="110" t="s">
        <v>44</v>
      </c>
      <c r="C3" s="111" t="s">
        <v>52</v>
      </c>
      <c r="D3" s="112"/>
      <c r="E3" s="112"/>
      <c r="F3" s="113"/>
      <c r="G3" s="111" t="s">
        <v>53</v>
      </c>
      <c r="H3" s="112"/>
      <c r="I3" s="113"/>
      <c r="J3" s="111" t="s">
        <v>54</v>
      </c>
      <c r="K3" s="112"/>
      <c r="L3" s="113"/>
      <c r="M3" s="111" t="s">
        <v>55</v>
      </c>
      <c r="N3" s="112"/>
      <c r="O3" s="113"/>
      <c r="P3" s="109" t="s">
        <v>56</v>
      </c>
      <c r="Q3" s="109" t="s">
        <v>57</v>
      </c>
    </row>
    <row r="4" spans="1:17" ht="13.5">
      <c r="A4" s="109"/>
      <c r="B4" s="110"/>
      <c r="C4" s="16"/>
      <c r="D4" s="109" t="s">
        <v>58</v>
      </c>
      <c r="E4" s="109" t="s">
        <v>59</v>
      </c>
      <c r="F4" s="109" t="s">
        <v>60</v>
      </c>
      <c r="G4" s="16"/>
      <c r="H4" s="109" t="s">
        <v>58</v>
      </c>
      <c r="I4" s="109" t="s">
        <v>59</v>
      </c>
      <c r="J4" s="16"/>
      <c r="K4" s="109" t="s">
        <v>58</v>
      </c>
      <c r="L4" s="109" t="s">
        <v>59</v>
      </c>
      <c r="M4" s="16"/>
      <c r="N4" s="17" t="s">
        <v>61</v>
      </c>
      <c r="O4" s="17" t="s">
        <v>62</v>
      </c>
      <c r="P4" s="109"/>
      <c r="Q4" s="109"/>
    </row>
    <row r="5" spans="1:17" ht="13.5">
      <c r="A5" s="109"/>
      <c r="B5" s="110"/>
      <c r="C5" s="18"/>
      <c r="D5" s="109"/>
      <c r="E5" s="109"/>
      <c r="F5" s="109"/>
      <c r="G5" s="18"/>
      <c r="H5" s="109"/>
      <c r="I5" s="109"/>
      <c r="J5" s="18"/>
      <c r="K5" s="109"/>
      <c r="L5" s="109"/>
      <c r="M5" s="18"/>
      <c r="N5" s="13" t="s">
        <v>63</v>
      </c>
      <c r="O5" s="13" t="s">
        <v>64</v>
      </c>
      <c r="P5" s="109"/>
      <c r="Q5" s="109"/>
    </row>
    <row r="6" spans="1:17" ht="24.75" customHeight="1">
      <c r="A6" s="9" t="s">
        <v>15</v>
      </c>
      <c r="B6" s="14">
        <f>SUM(C6,G6,J6,M6,P6,Q6)</f>
        <v>10217</v>
      </c>
      <c r="C6" s="7">
        <f>SUM(D6:F6)</f>
        <v>843</v>
      </c>
      <c r="D6" s="7">
        <v>228</v>
      </c>
      <c r="E6" s="7">
        <v>615</v>
      </c>
      <c r="F6" s="7">
        <v>0</v>
      </c>
      <c r="G6" s="7">
        <f>SUM(H6,I6)</f>
        <v>23</v>
      </c>
      <c r="H6" s="7">
        <v>5</v>
      </c>
      <c r="I6" s="7">
        <v>18</v>
      </c>
      <c r="J6" s="7">
        <f>SUM(K6,L6)</f>
        <v>5588</v>
      </c>
      <c r="K6" s="7">
        <v>1269</v>
      </c>
      <c r="L6" s="7">
        <v>4319</v>
      </c>
      <c r="M6" s="7">
        <f>SUM(N6,O6)</f>
        <v>234</v>
      </c>
      <c r="N6" s="7">
        <v>224</v>
      </c>
      <c r="O6" s="7">
        <v>10</v>
      </c>
      <c r="P6" s="19">
        <v>131</v>
      </c>
      <c r="Q6" s="19">
        <v>3398</v>
      </c>
    </row>
    <row r="7" spans="1:17" ht="24.75" customHeight="1">
      <c r="A7" s="9" t="s">
        <v>16</v>
      </c>
      <c r="B7" s="14">
        <f>SUM(C7,G7,J7,M7,P7,Q7)</f>
        <v>10365</v>
      </c>
      <c r="C7" s="7">
        <f aca="true" t="shared" si="0" ref="C7:C16">SUM(D7:F7)</f>
        <v>816</v>
      </c>
      <c r="D7" s="7">
        <v>235</v>
      </c>
      <c r="E7" s="7">
        <v>581</v>
      </c>
      <c r="F7" s="7">
        <v>0</v>
      </c>
      <c r="G7" s="7">
        <f aca="true" t="shared" si="1" ref="G7:G16">SUM(H7,I7)</f>
        <v>25</v>
      </c>
      <c r="H7" s="7">
        <v>5</v>
      </c>
      <c r="I7" s="7">
        <v>20</v>
      </c>
      <c r="J7" s="7">
        <f aca="true" t="shared" si="2" ref="J7:J16">SUM(K7,L7)</f>
        <v>5463</v>
      </c>
      <c r="K7" s="7">
        <v>1383</v>
      </c>
      <c r="L7" s="7">
        <v>4080</v>
      </c>
      <c r="M7" s="7">
        <f aca="true" t="shared" si="3" ref="M7:M16">SUM(N7,O7)</f>
        <v>224</v>
      </c>
      <c r="N7" s="7">
        <v>214</v>
      </c>
      <c r="O7" s="7">
        <v>10</v>
      </c>
      <c r="P7" s="7">
        <v>130</v>
      </c>
      <c r="Q7" s="7">
        <v>3707</v>
      </c>
    </row>
    <row r="8" spans="1:17" ht="24.75" customHeight="1">
      <c r="A8" s="9" t="s">
        <v>17</v>
      </c>
      <c r="B8" s="14">
        <f>SUM(C8,G8,J8,M8,P8,Q8)</f>
        <v>10541</v>
      </c>
      <c r="C8" s="7">
        <f t="shared" si="0"/>
        <v>811</v>
      </c>
      <c r="D8" s="7">
        <v>254</v>
      </c>
      <c r="E8" s="7">
        <v>557</v>
      </c>
      <c r="F8" s="7">
        <v>0</v>
      </c>
      <c r="G8" s="7">
        <f t="shared" si="1"/>
        <v>24</v>
      </c>
      <c r="H8" s="7">
        <v>5</v>
      </c>
      <c r="I8" s="7">
        <v>19</v>
      </c>
      <c r="J8" s="7">
        <f t="shared" si="2"/>
        <v>5335</v>
      </c>
      <c r="K8" s="7">
        <v>1430</v>
      </c>
      <c r="L8" s="7">
        <v>3905</v>
      </c>
      <c r="M8" s="7">
        <f t="shared" si="3"/>
        <v>216</v>
      </c>
      <c r="N8" s="7">
        <v>203</v>
      </c>
      <c r="O8" s="7">
        <v>13</v>
      </c>
      <c r="P8" s="7">
        <v>148</v>
      </c>
      <c r="Q8" s="7">
        <v>4007</v>
      </c>
    </row>
    <row r="9" spans="1:17" ht="24.75" customHeight="1">
      <c r="A9" s="9" t="s">
        <v>18</v>
      </c>
      <c r="B9" s="14">
        <f>SUM(C9,G9,J9,M9,P9,Q9)</f>
        <v>10811</v>
      </c>
      <c r="C9" s="7">
        <f t="shared" si="0"/>
        <v>858</v>
      </c>
      <c r="D9" s="7">
        <v>281</v>
      </c>
      <c r="E9" s="7">
        <v>577</v>
      </c>
      <c r="F9" s="7">
        <v>0</v>
      </c>
      <c r="G9" s="7">
        <f t="shared" si="1"/>
        <v>24</v>
      </c>
      <c r="H9" s="7">
        <v>5</v>
      </c>
      <c r="I9" s="7">
        <v>19</v>
      </c>
      <c r="J9" s="7">
        <f t="shared" si="2"/>
        <v>5162</v>
      </c>
      <c r="K9" s="7">
        <v>1481</v>
      </c>
      <c r="L9" s="7">
        <v>3681</v>
      </c>
      <c r="M9" s="7">
        <f t="shared" si="3"/>
        <v>204</v>
      </c>
      <c r="N9" s="7">
        <v>190</v>
      </c>
      <c r="O9" s="7">
        <v>14</v>
      </c>
      <c r="P9" s="7">
        <v>172</v>
      </c>
      <c r="Q9" s="7">
        <v>4391</v>
      </c>
    </row>
    <row r="10" spans="1:17" ht="24.75" customHeight="1">
      <c r="A10" s="9" t="s">
        <v>19</v>
      </c>
      <c r="B10" s="14">
        <f>SUM(C10,G10,J10,M10,P10,Q10)</f>
        <v>11135</v>
      </c>
      <c r="C10" s="7">
        <f t="shared" si="0"/>
        <v>867</v>
      </c>
      <c r="D10" s="7">
        <v>289</v>
      </c>
      <c r="E10" s="7">
        <v>578</v>
      </c>
      <c r="F10" s="7">
        <v>0</v>
      </c>
      <c r="G10" s="7">
        <f t="shared" si="1"/>
        <v>24</v>
      </c>
      <c r="H10" s="7">
        <v>5</v>
      </c>
      <c r="I10" s="7">
        <v>19</v>
      </c>
      <c r="J10" s="7">
        <f t="shared" si="2"/>
        <v>5032</v>
      </c>
      <c r="K10" s="7">
        <v>1492</v>
      </c>
      <c r="L10" s="7">
        <v>3540</v>
      </c>
      <c r="M10" s="7">
        <f t="shared" si="3"/>
        <v>205</v>
      </c>
      <c r="N10" s="7">
        <v>186</v>
      </c>
      <c r="O10" s="7">
        <v>19</v>
      </c>
      <c r="P10" s="7">
        <v>172</v>
      </c>
      <c r="Q10" s="7">
        <v>4835</v>
      </c>
    </row>
    <row r="11" spans="1:17" ht="24.75" customHeight="1">
      <c r="A11" s="9" t="s">
        <v>85</v>
      </c>
      <c r="B11" s="14">
        <f aca="true" t="shared" si="4" ref="B11:B16">SUM(C11,G11,J11,M11,P11,Q11)</f>
        <v>11399</v>
      </c>
      <c r="C11" s="7">
        <f t="shared" si="0"/>
        <v>876</v>
      </c>
      <c r="D11" s="7">
        <v>306</v>
      </c>
      <c r="E11" s="7">
        <v>570</v>
      </c>
      <c r="F11" s="7">
        <v>0</v>
      </c>
      <c r="G11" s="7">
        <f t="shared" si="1"/>
        <v>27</v>
      </c>
      <c r="H11" s="7">
        <v>9</v>
      </c>
      <c r="I11" s="7">
        <v>18</v>
      </c>
      <c r="J11" s="7">
        <f t="shared" si="2"/>
        <v>4859</v>
      </c>
      <c r="K11" s="7">
        <v>1473</v>
      </c>
      <c r="L11" s="7">
        <v>3386</v>
      </c>
      <c r="M11" s="7">
        <f t="shared" si="3"/>
        <v>192</v>
      </c>
      <c r="N11" s="7">
        <v>173</v>
      </c>
      <c r="O11" s="7">
        <v>19</v>
      </c>
      <c r="P11" s="7">
        <v>178</v>
      </c>
      <c r="Q11" s="7">
        <v>5267</v>
      </c>
    </row>
    <row r="12" spans="1:17" ht="24.75" customHeight="1">
      <c r="A12" s="9" t="s">
        <v>86</v>
      </c>
      <c r="B12" s="14">
        <f t="shared" si="4"/>
        <v>11508</v>
      </c>
      <c r="C12" s="7">
        <f t="shared" si="0"/>
        <v>854</v>
      </c>
      <c r="D12" s="7">
        <v>316</v>
      </c>
      <c r="E12" s="7">
        <v>538</v>
      </c>
      <c r="F12" s="7">
        <v>0</v>
      </c>
      <c r="G12" s="7">
        <f t="shared" si="1"/>
        <v>23</v>
      </c>
      <c r="H12" s="7">
        <v>7</v>
      </c>
      <c r="I12" s="7">
        <v>16</v>
      </c>
      <c r="J12" s="7">
        <f t="shared" si="2"/>
        <v>4603</v>
      </c>
      <c r="K12" s="7">
        <v>1370</v>
      </c>
      <c r="L12" s="7">
        <v>3233</v>
      </c>
      <c r="M12" s="7">
        <f t="shared" si="3"/>
        <v>193</v>
      </c>
      <c r="N12" s="7">
        <v>174</v>
      </c>
      <c r="O12" s="7">
        <v>19</v>
      </c>
      <c r="P12" s="19">
        <v>175</v>
      </c>
      <c r="Q12" s="19">
        <v>5660</v>
      </c>
    </row>
    <row r="13" spans="1:17" ht="24.75" customHeight="1">
      <c r="A13" s="9" t="s">
        <v>87</v>
      </c>
      <c r="B13" s="14">
        <f t="shared" si="4"/>
        <v>11595</v>
      </c>
      <c r="C13" s="7">
        <f t="shared" si="0"/>
        <v>889</v>
      </c>
      <c r="D13" s="7">
        <v>334</v>
      </c>
      <c r="E13" s="7">
        <v>553</v>
      </c>
      <c r="F13" s="7">
        <v>2</v>
      </c>
      <c r="G13" s="7">
        <f>SUM(H13,I13)</f>
        <v>25</v>
      </c>
      <c r="H13" s="7">
        <v>7</v>
      </c>
      <c r="I13" s="7">
        <v>18</v>
      </c>
      <c r="J13" s="7">
        <f>SUM(K13,L13)</f>
        <v>4398</v>
      </c>
      <c r="K13" s="7">
        <v>1300</v>
      </c>
      <c r="L13" s="7">
        <v>3098</v>
      </c>
      <c r="M13" s="7">
        <f t="shared" si="3"/>
        <v>180</v>
      </c>
      <c r="N13" s="7">
        <v>161</v>
      </c>
      <c r="O13" s="7">
        <v>19</v>
      </c>
      <c r="P13" s="7">
        <v>190</v>
      </c>
      <c r="Q13" s="7">
        <v>5913</v>
      </c>
    </row>
    <row r="14" spans="1:17" ht="24.75" customHeight="1">
      <c r="A14" s="9" t="s">
        <v>88</v>
      </c>
      <c r="B14" s="14">
        <f t="shared" si="4"/>
        <v>11604</v>
      </c>
      <c r="C14" s="7">
        <f t="shared" si="0"/>
        <v>849</v>
      </c>
      <c r="D14" s="7">
        <v>325</v>
      </c>
      <c r="E14" s="7">
        <v>522</v>
      </c>
      <c r="F14" s="7">
        <v>2</v>
      </c>
      <c r="G14" s="7">
        <f t="shared" si="1"/>
        <v>24</v>
      </c>
      <c r="H14" s="7">
        <v>7</v>
      </c>
      <c r="I14" s="7">
        <v>17</v>
      </c>
      <c r="J14" s="7">
        <f t="shared" si="2"/>
        <v>4276</v>
      </c>
      <c r="K14" s="7">
        <v>1264</v>
      </c>
      <c r="L14" s="7">
        <v>3012</v>
      </c>
      <c r="M14" s="7">
        <f t="shared" si="3"/>
        <v>159</v>
      </c>
      <c r="N14" s="7">
        <v>140</v>
      </c>
      <c r="O14" s="7">
        <v>19</v>
      </c>
      <c r="P14" s="7">
        <v>191</v>
      </c>
      <c r="Q14" s="7">
        <v>6105</v>
      </c>
    </row>
    <row r="15" spans="1:17" ht="24.75" customHeight="1">
      <c r="A15" s="9" t="s">
        <v>89</v>
      </c>
      <c r="B15" s="14">
        <f t="shared" si="4"/>
        <v>11821</v>
      </c>
      <c r="C15" s="7">
        <f t="shared" si="0"/>
        <v>848</v>
      </c>
      <c r="D15" s="7">
        <v>332</v>
      </c>
      <c r="E15" s="7">
        <v>514</v>
      </c>
      <c r="F15" s="7">
        <v>2</v>
      </c>
      <c r="G15" s="7">
        <f t="shared" si="1"/>
        <v>24</v>
      </c>
      <c r="H15" s="7">
        <v>7</v>
      </c>
      <c r="I15" s="7">
        <v>17</v>
      </c>
      <c r="J15" s="7">
        <f t="shared" si="2"/>
        <v>4243</v>
      </c>
      <c r="K15" s="7">
        <v>1230</v>
      </c>
      <c r="L15" s="7">
        <v>3013</v>
      </c>
      <c r="M15" s="7">
        <f t="shared" si="3"/>
        <v>161</v>
      </c>
      <c r="N15" s="7">
        <v>142</v>
      </c>
      <c r="O15" s="7">
        <v>19</v>
      </c>
      <c r="P15" s="7">
        <v>196</v>
      </c>
      <c r="Q15" s="7">
        <v>6349</v>
      </c>
    </row>
    <row r="16" spans="1:17" ht="24.75" customHeight="1">
      <c r="A16" s="9" t="s">
        <v>90</v>
      </c>
      <c r="B16" s="14">
        <f t="shared" si="4"/>
        <v>11941</v>
      </c>
      <c r="C16" s="7">
        <f t="shared" si="0"/>
        <v>834</v>
      </c>
      <c r="D16" s="7">
        <v>328</v>
      </c>
      <c r="E16" s="7">
        <v>504</v>
      </c>
      <c r="F16" s="7">
        <v>2</v>
      </c>
      <c r="G16" s="7">
        <f t="shared" si="1"/>
        <v>24</v>
      </c>
      <c r="H16" s="7">
        <v>7</v>
      </c>
      <c r="I16" s="7">
        <v>17</v>
      </c>
      <c r="J16" s="7">
        <f t="shared" si="2"/>
        <v>4215</v>
      </c>
      <c r="K16" s="7">
        <v>1221</v>
      </c>
      <c r="L16" s="7">
        <v>2994</v>
      </c>
      <c r="M16" s="7">
        <f t="shared" si="3"/>
        <v>159</v>
      </c>
      <c r="N16" s="7">
        <v>141</v>
      </c>
      <c r="O16" s="7">
        <v>18</v>
      </c>
      <c r="P16" s="7">
        <v>202</v>
      </c>
      <c r="Q16" s="7">
        <v>6507</v>
      </c>
    </row>
    <row r="17" spans="1:17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Q17" s="12" t="s">
        <v>65</v>
      </c>
    </row>
  </sheetData>
  <sheetProtection/>
  <mergeCells count="16">
    <mergeCell ref="K4:K5"/>
    <mergeCell ref="L4:L5"/>
    <mergeCell ref="E4:E5"/>
    <mergeCell ref="F4:F5"/>
    <mergeCell ref="H4:H5"/>
    <mergeCell ref="I4:I5"/>
    <mergeCell ref="A1:Q1"/>
    <mergeCell ref="A3:A5"/>
    <mergeCell ref="B3:B5"/>
    <mergeCell ref="C3:F3"/>
    <mergeCell ref="G3:I3"/>
    <mergeCell ref="J3:L3"/>
    <mergeCell ref="M3:O3"/>
    <mergeCell ref="P3:P5"/>
    <mergeCell ref="Q3:Q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115" zoomScaleNormal="75" zoomScaleSheetLayoutView="115" zoomScalePageLayoutView="0" workbookViewId="0" topLeftCell="A1">
      <selection activeCell="A17" sqref="A17"/>
    </sheetView>
  </sheetViews>
  <sheetFormatPr defaultColWidth="9.00390625" defaultRowHeight="13.5"/>
  <cols>
    <col min="1" max="1" width="6.125" style="0" customWidth="1"/>
    <col min="2" max="2" width="4.375" style="0" customWidth="1"/>
    <col min="3" max="3" width="10.625" style="0" customWidth="1"/>
    <col min="4" max="4" width="4.375" style="0" customWidth="1"/>
    <col min="5" max="5" width="9.375" style="0" customWidth="1"/>
    <col min="6" max="6" width="4.375" style="0" customWidth="1"/>
    <col min="7" max="7" width="10.625" style="0" customWidth="1"/>
    <col min="8" max="8" width="4.375" style="0" customWidth="1"/>
    <col min="9" max="9" width="9.375" style="0" customWidth="1"/>
    <col min="10" max="10" width="4.375" style="0" customWidth="1"/>
    <col min="11" max="11" width="10.00390625" style="0" customWidth="1"/>
  </cols>
  <sheetData>
    <row r="1" spans="1:11" ht="18.75">
      <c r="A1" s="108" t="s">
        <v>131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3.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2" t="s">
        <v>49</v>
      </c>
    </row>
    <row r="3" spans="1:11" ht="13.5">
      <c r="A3" s="114" t="s">
        <v>66</v>
      </c>
      <c r="B3" s="114" t="s">
        <v>22</v>
      </c>
      <c r="C3" s="114"/>
      <c r="D3" s="114" t="s">
        <v>23</v>
      </c>
      <c r="E3" s="114"/>
      <c r="F3" s="109" t="s">
        <v>20</v>
      </c>
      <c r="G3" s="109"/>
      <c r="H3" s="109" t="s">
        <v>21</v>
      </c>
      <c r="I3" s="109"/>
      <c r="J3" s="114" t="s">
        <v>5</v>
      </c>
      <c r="K3" s="114"/>
    </row>
    <row r="4" spans="1:11" ht="13.5">
      <c r="A4" s="114"/>
      <c r="B4" s="8" t="s">
        <v>13</v>
      </c>
      <c r="C4" s="8" t="s">
        <v>14</v>
      </c>
      <c r="D4" s="8" t="s">
        <v>13</v>
      </c>
      <c r="E4" s="8" t="s">
        <v>14</v>
      </c>
      <c r="F4" s="8" t="s">
        <v>13</v>
      </c>
      <c r="G4" s="8" t="s">
        <v>14</v>
      </c>
      <c r="H4" s="8" t="s">
        <v>13</v>
      </c>
      <c r="I4" s="8" t="s">
        <v>14</v>
      </c>
      <c r="J4" s="8" t="s">
        <v>13</v>
      </c>
      <c r="K4" s="8" t="s">
        <v>14</v>
      </c>
    </row>
    <row r="5" spans="1:11" ht="19.5" customHeight="1">
      <c r="A5" s="4" t="s">
        <v>85</v>
      </c>
      <c r="B5" s="10">
        <f aca="true" t="shared" si="0" ref="B5:C10">SUM(D5,F5,H5,J5)</f>
        <v>71</v>
      </c>
      <c r="C5" s="11">
        <f t="shared" si="0"/>
        <v>14926.8</v>
      </c>
      <c r="D5" s="10">
        <v>4</v>
      </c>
      <c r="E5" s="11">
        <v>457.9</v>
      </c>
      <c r="F5" s="10">
        <v>63</v>
      </c>
      <c r="G5" s="11">
        <v>13767.8</v>
      </c>
      <c r="H5" s="10">
        <v>1</v>
      </c>
      <c r="I5" s="11">
        <v>85.4</v>
      </c>
      <c r="J5" s="10">
        <v>3</v>
      </c>
      <c r="K5" s="11">
        <v>615.7</v>
      </c>
    </row>
    <row r="6" spans="1:11" ht="19.5" customHeight="1">
      <c r="A6" s="4" t="s">
        <v>86</v>
      </c>
      <c r="B6" s="10">
        <f t="shared" si="0"/>
        <v>62</v>
      </c>
      <c r="C6" s="11">
        <f t="shared" si="0"/>
        <v>20531.3</v>
      </c>
      <c r="D6" s="10">
        <v>1</v>
      </c>
      <c r="E6" s="11">
        <v>251.6</v>
      </c>
      <c r="F6" s="10">
        <v>51</v>
      </c>
      <c r="G6" s="11">
        <v>19516.9</v>
      </c>
      <c r="H6" s="10">
        <v>4</v>
      </c>
      <c r="I6" s="11">
        <v>233</v>
      </c>
      <c r="J6" s="10">
        <v>6</v>
      </c>
      <c r="K6" s="11">
        <v>529.8</v>
      </c>
    </row>
    <row r="7" spans="1:11" ht="19.5" customHeight="1">
      <c r="A7" s="4" t="s">
        <v>87</v>
      </c>
      <c r="B7" s="10">
        <f t="shared" si="0"/>
        <v>39</v>
      </c>
      <c r="C7" s="11">
        <f t="shared" si="0"/>
        <v>8255.3</v>
      </c>
      <c r="D7" s="10">
        <v>1</v>
      </c>
      <c r="E7" s="11">
        <v>140</v>
      </c>
      <c r="F7" s="10">
        <v>33</v>
      </c>
      <c r="G7" s="11">
        <v>7536.4</v>
      </c>
      <c r="H7" s="10">
        <v>2</v>
      </c>
      <c r="I7" s="11">
        <v>173.8</v>
      </c>
      <c r="J7" s="10">
        <v>3</v>
      </c>
      <c r="K7" s="11">
        <v>405.1</v>
      </c>
    </row>
    <row r="8" spans="1:11" ht="19.5" customHeight="1">
      <c r="A8" s="4" t="s">
        <v>88</v>
      </c>
      <c r="B8" s="10">
        <f t="shared" si="0"/>
        <v>58</v>
      </c>
      <c r="C8" s="11">
        <f t="shared" si="0"/>
        <v>14139.199999999999</v>
      </c>
      <c r="D8" s="10">
        <v>2</v>
      </c>
      <c r="E8" s="11">
        <v>228.8</v>
      </c>
      <c r="F8" s="10">
        <v>46</v>
      </c>
      <c r="G8" s="11">
        <v>11178.3</v>
      </c>
      <c r="H8" s="10">
        <v>5</v>
      </c>
      <c r="I8" s="11">
        <v>518.5</v>
      </c>
      <c r="J8" s="10">
        <v>5</v>
      </c>
      <c r="K8" s="11">
        <v>2213.6</v>
      </c>
    </row>
    <row r="9" spans="1:11" ht="19.5" customHeight="1">
      <c r="A9" s="4" t="s">
        <v>89</v>
      </c>
      <c r="B9" s="10">
        <f t="shared" si="0"/>
        <v>54</v>
      </c>
      <c r="C9" s="11">
        <f t="shared" si="0"/>
        <v>11301.8</v>
      </c>
      <c r="D9" s="10">
        <v>4</v>
      </c>
      <c r="E9" s="11">
        <v>501</v>
      </c>
      <c r="F9" s="10">
        <v>42</v>
      </c>
      <c r="G9" s="11">
        <v>9697.8</v>
      </c>
      <c r="H9" s="10">
        <v>4</v>
      </c>
      <c r="I9" s="11">
        <v>541</v>
      </c>
      <c r="J9" s="10">
        <v>4</v>
      </c>
      <c r="K9" s="11">
        <v>562</v>
      </c>
    </row>
    <row r="10" spans="1:11" ht="19.5" customHeight="1">
      <c r="A10" s="4" t="s">
        <v>90</v>
      </c>
      <c r="B10" s="10">
        <f t="shared" si="0"/>
        <v>54</v>
      </c>
      <c r="C10" s="11">
        <f t="shared" si="0"/>
        <v>15381.5</v>
      </c>
      <c r="D10" s="10">
        <v>3</v>
      </c>
      <c r="E10" s="11">
        <v>334.8</v>
      </c>
      <c r="F10" s="10">
        <v>38</v>
      </c>
      <c r="G10" s="11">
        <v>10420</v>
      </c>
      <c r="H10" s="10">
        <v>7</v>
      </c>
      <c r="I10" s="11">
        <v>764.4</v>
      </c>
      <c r="J10" s="10">
        <v>6</v>
      </c>
      <c r="K10" s="11">
        <v>3862.3</v>
      </c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2" t="s">
        <v>10</v>
      </c>
    </row>
  </sheetData>
  <sheetProtection/>
  <mergeCells count="7">
    <mergeCell ref="J3:K3"/>
    <mergeCell ref="A3:A4"/>
    <mergeCell ref="A1:K1"/>
    <mergeCell ref="B3:C3"/>
    <mergeCell ref="D3:E3"/>
    <mergeCell ref="F3:G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85" zoomScaleSheetLayoutView="85" zoomScalePageLayoutView="0" workbookViewId="0" topLeftCell="A1">
      <selection activeCell="M7" sqref="M7"/>
    </sheetView>
  </sheetViews>
  <sheetFormatPr defaultColWidth="9.00390625" defaultRowHeight="13.5"/>
  <cols>
    <col min="1" max="1" width="11.00390625" style="0" bestFit="1" customWidth="1"/>
    <col min="2" max="2" width="8.625" style="0" bestFit="1" customWidth="1"/>
    <col min="3" max="3" width="11.625" style="0" bestFit="1" customWidth="1"/>
    <col min="4" max="4" width="6.75390625" style="0" bestFit="1" customWidth="1"/>
    <col min="5" max="5" width="10.125" style="0" bestFit="1" customWidth="1"/>
    <col min="6" max="6" width="8.625" style="0" bestFit="1" customWidth="1"/>
    <col min="7" max="7" width="11.625" style="0" bestFit="1" customWidth="1"/>
    <col min="8" max="8" width="6.75390625" style="0" bestFit="1" customWidth="1"/>
    <col min="9" max="9" width="10.125" style="0" bestFit="1" customWidth="1"/>
    <col min="10" max="10" width="6.75390625" style="0" bestFit="1" customWidth="1"/>
    <col min="11" max="11" width="10.00390625" style="0" customWidth="1"/>
  </cols>
  <sheetData>
    <row r="1" spans="1:11" ht="18.75">
      <c r="A1" s="102" t="s">
        <v>132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3.5">
      <c r="A2" s="21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15" t="s">
        <v>128</v>
      </c>
      <c r="B3" s="116" t="s">
        <v>44</v>
      </c>
      <c r="C3" s="117"/>
      <c r="D3" s="116" t="s">
        <v>68</v>
      </c>
      <c r="E3" s="115"/>
      <c r="F3" s="115" t="s">
        <v>120</v>
      </c>
      <c r="G3" s="115"/>
      <c r="H3" s="115" t="s">
        <v>121</v>
      </c>
      <c r="I3" s="115"/>
      <c r="J3" s="115" t="s">
        <v>5</v>
      </c>
      <c r="K3" s="115"/>
    </row>
    <row r="4" spans="1:11" ht="13.5">
      <c r="A4" s="115"/>
      <c r="B4" s="86" t="s">
        <v>13</v>
      </c>
      <c r="C4" s="89" t="s">
        <v>14</v>
      </c>
      <c r="D4" s="88" t="s">
        <v>13</v>
      </c>
      <c r="E4" s="86" t="s">
        <v>14</v>
      </c>
      <c r="F4" s="86" t="s">
        <v>13</v>
      </c>
      <c r="G4" s="86" t="s">
        <v>14</v>
      </c>
      <c r="H4" s="86" t="s">
        <v>13</v>
      </c>
      <c r="I4" s="86" t="s">
        <v>14</v>
      </c>
      <c r="J4" s="86" t="s">
        <v>13</v>
      </c>
      <c r="K4" s="86" t="s">
        <v>14</v>
      </c>
    </row>
    <row r="5" spans="1:11" ht="34.5" customHeight="1">
      <c r="A5" s="4" t="s">
        <v>19</v>
      </c>
      <c r="B5" s="81">
        <f>SUM(D5,F5,H5,J5)</f>
        <v>5850</v>
      </c>
      <c r="C5" s="79">
        <f>SUM(E5,G5,I5,K5)</f>
        <v>670600</v>
      </c>
      <c r="D5" s="82">
        <v>607</v>
      </c>
      <c r="E5" s="83">
        <v>34996</v>
      </c>
      <c r="F5" s="83">
        <v>4695</v>
      </c>
      <c r="G5" s="83">
        <v>577362</v>
      </c>
      <c r="H5" s="83">
        <v>215</v>
      </c>
      <c r="I5" s="83">
        <v>36044</v>
      </c>
      <c r="J5" s="83">
        <v>333</v>
      </c>
      <c r="K5" s="83">
        <v>22198</v>
      </c>
    </row>
    <row r="6" spans="1:11" ht="34.5" customHeight="1">
      <c r="A6" s="13" t="s">
        <v>85</v>
      </c>
      <c r="B6" s="81">
        <f aca="true" t="shared" si="0" ref="B6:B11">SUM(D6,F6,H6,J6)</f>
        <v>5851</v>
      </c>
      <c r="C6" s="79">
        <f aca="true" t="shared" si="1" ref="C6:C11">SUM(E6,G6,I6,K6)</f>
        <v>672766</v>
      </c>
      <c r="D6" s="6">
        <v>602</v>
      </c>
      <c r="E6" s="7">
        <v>34777</v>
      </c>
      <c r="F6" s="7">
        <v>4703</v>
      </c>
      <c r="G6" s="7">
        <v>580235</v>
      </c>
      <c r="H6" s="7">
        <v>218</v>
      </c>
      <c r="I6" s="7">
        <v>36850</v>
      </c>
      <c r="J6" s="7">
        <v>328</v>
      </c>
      <c r="K6" s="7">
        <v>20904</v>
      </c>
    </row>
    <row r="7" spans="1:11" ht="34.5" customHeight="1">
      <c r="A7" s="13" t="s">
        <v>86</v>
      </c>
      <c r="B7" s="81">
        <f t="shared" si="0"/>
        <v>5281</v>
      </c>
      <c r="C7" s="79">
        <f t="shared" si="1"/>
        <v>679989</v>
      </c>
      <c r="D7" s="6">
        <v>586</v>
      </c>
      <c r="E7" s="7">
        <v>34021</v>
      </c>
      <c r="F7" s="7">
        <v>4194</v>
      </c>
      <c r="G7" s="7">
        <v>588593</v>
      </c>
      <c r="H7" s="7">
        <v>205</v>
      </c>
      <c r="I7" s="7">
        <v>36632</v>
      </c>
      <c r="J7" s="7">
        <v>296</v>
      </c>
      <c r="K7" s="7">
        <v>20743</v>
      </c>
    </row>
    <row r="8" spans="1:11" ht="34.5" customHeight="1">
      <c r="A8" s="13" t="s">
        <v>87</v>
      </c>
      <c r="B8" s="81">
        <f t="shared" si="0"/>
        <v>5295</v>
      </c>
      <c r="C8" s="79">
        <f t="shared" si="1"/>
        <v>690864</v>
      </c>
      <c r="D8" s="6">
        <v>555</v>
      </c>
      <c r="E8" s="7">
        <v>32678</v>
      </c>
      <c r="F8" s="7">
        <v>4239</v>
      </c>
      <c r="G8" s="7">
        <v>600351</v>
      </c>
      <c r="H8" s="7">
        <v>206</v>
      </c>
      <c r="I8" s="7">
        <v>36831</v>
      </c>
      <c r="J8" s="7">
        <v>295</v>
      </c>
      <c r="K8" s="7">
        <v>21004</v>
      </c>
    </row>
    <row r="9" spans="1:11" ht="34.5" customHeight="1">
      <c r="A9" s="13" t="s">
        <v>88</v>
      </c>
      <c r="B9" s="81">
        <f t="shared" si="0"/>
        <v>5303</v>
      </c>
      <c r="C9" s="79">
        <f t="shared" si="1"/>
        <v>695255</v>
      </c>
      <c r="D9" s="6">
        <v>537</v>
      </c>
      <c r="E9" s="7">
        <v>31616</v>
      </c>
      <c r="F9" s="7">
        <v>4267</v>
      </c>
      <c r="G9" s="7">
        <v>606061</v>
      </c>
      <c r="H9" s="7">
        <v>209</v>
      </c>
      <c r="I9" s="7">
        <v>36986</v>
      </c>
      <c r="J9" s="7">
        <v>290</v>
      </c>
      <c r="K9" s="7">
        <v>20592</v>
      </c>
    </row>
    <row r="10" spans="1:11" ht="34.5" customHeight="1">
      <c r="A10" s="13" t="s">
        <v>89</v>
      </c>
      <c r="B10" s="81">
        <f t="shared" si="0"/>
        <v>5330</v>
      </c>
      <c r="C10" s="79">
        <f t="shared" si="1"/>
        <v>701977</v>
      </c>
      <c r="D10" s="6">
        <v>538</v>
      </c>
      <c r="E10" s="7">
        <v>31932</v>
      </c>
      <c r="F10" s="7">
        <v>4289</v>
      </c>
      <c r="G10" s="7">
        <v>611751</v>
      </c>
      <c r="H10" s="7">
        <v>210</v>
      </c>
      <c r="I10" s="7">
        <v>37132</v>
      </c>
      <c r="J10" s="7">
        <v>293</v>
      </c>
      <c r="K10" s="7">
        <v>21162</v>
      </c>
    </row>
    <row r="11" spans="1:11" ht="34.5" customHeight="1">
      <c r="A11" s="4" t="s">
        <v>90</v>
      </c>
      <c r="B11" s="19">
        <f t="shared" si="0"/>
        <v>5356</v>
      </c>
      <c r="C11" s="87">
        <f t="shared" si="1"/>
        <v>706767</v>
      </c>
      <c r="D11" s="6">
        <v>528</v>
      </c>
      <c r="E11" s="7">
        <v>31054</v>
      </c>
      <c r="F11" s="7">
        <v>4322</v>
      </c>
      <c r="G11" s="7">
        <v>616144</v>
      </c>
      <c r="H11" s="7">
        <v>212</v>
      </c>
      <c r="I11" s="7">
        <v>38134</v>
      </c>
      <c r="J11" s="7">
        <v>294</v>
      </c>
      <c r="K11" s="7">
        <v>21435</v>
      </c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2" t="s">
        <v>122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Normal="75" zoomScaleSheetLayoutView="100" zoomScalePageLayoutView="0" workbookViewId="0" topLeftCell="A1">
      <selection activeCell="H14" sqref="H14"/>
    </sheetView>
  </sheetViews>
  <sheetFormatPr defaultColWidth="9.00390625" defaultRowHeight="13.5"/>
  <cols>
    <col min="1" max="1" width="10.00390625" style="0" customWidth="1"/>
    <col min="2" max="9" width="8.125" style="0" customWidth="1"/>
  </cols>
  <sheetData>
    <row r="1" spans="1:9" ht="18.75">
      <c r="A1" s="108" t="s">
        <v>133</v>
      </c>
      <c r="B1" s="108"/>
      <c r="C1" s="108"/>
      <c r="D1" s="108"/>
      <c r="E1" s="108"/>
      <c r="F1" s="108"/>
      <c r="G1" s="108"/>
      <c r="H1" s="108"/>
      <c r="I1" s="108"/>
    </row>
    <row r="2" spans="1:9" ht="13.5">
      <c r="A2" s="21" t="s">
        <v>0</v>
      </c>
      <c r="B2" s="1"/>
      <c r="C2" s="1"/>
      <c r="D2" s="1"/>
      <c r="E2" s="1"/>
      <c r="F2" s="1"/>
      <c r="G2" s="1"/>
      <c r="H2" s="1"/>
      <c r="I2" s="12" t="s">
        <v>49</v>
      </c>
    </row>
    <row r="3" spans="1:9" ht="13.5">
      <c r="A3" s="15" t="s">
        <v>7</v>
      </c>
      <c r="B3" s="2" t="s">
        <v>8</v>
      </c>
      <c r="C3" s="3" t="s">
        <v>1</v>
      </c>
      <c r="D3" s="4" t="s">
        <v>2</v>
      </c>
      <c r="E3" s="4" t="s">
        <v>3</v>
      </c>
      <c r="F3" s="4" t="s">
        <v>9</v>
      </c>
      <c r="G3" s="4" t="s">
        <v>4</v>
      </c>
      <c r="H3" s="4" t="s">
        <v>5</v>
      </c>
      <c r="I3" s="4" t="s">
        <v>6</v>
      </c>
    </row>
    <row r="4" spans="1:9" ht="19.5" customHeight="1">
      <c r="A4" s="20" t="s">
        <v>85</v>
      </c>
      <c r="B4" s="5">
        <f aca="true" t="shared" si="0" ref="B4:B9">SUM(C4:I4)</f>
        <v>71</v>
      </c>
      <c r="C4" s="6">
        <v>55</v>
      </c>
      <c r="D4" s="7">
        <v>7</v>
      </c>
      <c r="E4" s="7">
        <v>1</v>
      </c>
      <c r="F4" s="7">
        <v>0</v>
      </c>
      <c r="G4" s="7">
        <v>2</v>
      </c>
      <c r="H4" s="7">
        <v>6</v>
      </c>
      <c r="I4" s="7">
        <v>0</v>
      </c>
    </row>
    <row r="5" spans="1:9" ht="19.5" customHeight="1">
      <c r="A5" s="20" t="s">
        <v>86</v>
      </c>
      <c r="B5" s="5">
        <f t="shared" si="0"/>
        <v>62</v>
      </c>
      <c r="C5" s="6">
        <v>36</v>
      </c>
      <c r="D5" s="7">
        <v>11</v>
      </c>
      <c r="E5" s="7">
        <v>1</v>
      </c>
      <c r="F5" s="7">
        <v>1</v>
      </c>
      <c r="G5" s="7">
        <v>3</v>
      </c>
      <c r="H5" s="7">
        <v>9</v>
      </c>
      <c r="I5" s="7">
        <v>1</v>
      </c>
    </row>
    <row r="6" spans="1:9" ht="19.5" customHeight="1">
      <c r="A6" s="20" t="s">
        <v>87</v>
      </c>
      <c r="B6" s="5">
        <f t="shared" si="0"/>
        <v>39</v>
      </c>
      <c r="C6" s="6">
        <v>26</v>
      </c>
      <c r="D6" s="7">
        <v>8</v>
      </c>
      <c r="E6" s="7">
        <v>1</v>
      </c>
      <c r="F6" s="7">
        <v>0</v>
      </c>
      <c r="G6" s="7">
        <v>2</v>
      </c>
      <c r="H6" s="7">
        <v>1</v>
      </c>
      <c r="I6" s="7">
        <v>1</v>
      </c>
    </row>
    <row r="7" spans="1:9" ht="19.5" customHeight="1">
      <c r="A7" s="20" t="s">
        <v>88</v>
      </c>
      <c r="B7" s="5">
        <f t="shared" si="0"/>
        <v>58</v>
      </c>
      <c r="C7" s="6">
        <v>44</v>
      </c>
      <c r="D7" s="7">
        <v>8</v>
      </c>
      <c r="E7" s="7">
        <v>3</v>
      </c>
      <c r="F7" s="7">
        <v>0</v>
      </c>
      <c r="G7" s="7">
        <v>1</v>
      </c>
      <c r="H7" s="7">
        <v>1</v>
      </c>
      <c r="I7" s="7">
        <v>1</v>
      </c>
    </row>
    <row r="8" spans="1:9" ht="19.5" customHeight="1">
      <c r="A8" s="20" t="s">
        <v>89</v>
      </c>
      <c r="B8" s="5">
        <f t="shared" si="0"/>
        <v>54</v>
      </c>
      <c r="C8" s="6">
        <v>35</v>
      </c>
      <c r="D8" s="7">
        <v>7</v>
      </c>
      <c r="E8" s="7">
        <v>7</v>
      </c>
      <c r="F8" s="7">
        <v>0</v>
      </c>
      <c r="G8" s="7">
        <v>2</v>
      </c>
      <c r="H8" s="7">
        <v>3</v>
      </c>
      <c r="I8" s="7">
        <v>0</v>
      </c>
    </row>
    <row r="9" spans="1:9" ht="19.5" customHeight="1">
      <c r="A9" s="20" t="s">
        <v>90</v>
      </c>
      <c r="B9" s="5">
        <f t="shared" si="0"/>
        <v>54</v>
      </c>
      <c r="C9" s="6">
        <v>36</v>
      </c>
      <c r="D9" s="7">
        <v>10</v>
      </c>
      <c r="E9" s="7">
        <v>2</v>
      </c>
      <c r="F9" s="7">
        <v>0</v>
      </c>
      <c r="G9" s="7">
        <v>2</v>
      </c>
      <c r="H9" s="7">
        <v>3</v>
      </c>
      <c r="I9" s="7">
        <v>1</v>
      </c>
    </row>
    <row r="10" spans="1:9" ht="13.5">
      <c r="A10" s="1"/>
      <c r="B10" s="1"/>
      <c r="C10" s="1"/>
      <c r="D10" s="1"/>
      <c r="E10" s="1"/>
      <c r="F10" s="1"/>
      <c r="G10" s="1"/>
      <c r="H10" s="1"/>
      <c r="I10" s="78" t="s">
        <v>10</v>
      </c>
    </row>
    <row r="11" spans="1:9" ht="13.5">
      <c r="A11" s="77" t="s">
        <v>11</v>
      </c>
      <c r="B11" s="1"/>
      <c r="C11" s="1"/>
      <c r="D11" s="76"/>
      <c r="E11" s="1"/>
      <c r="F11" s="1"/>
      <c r="G11" s="1"/>
      <c r="H11" s="1"/>
      <c r="I11" s="1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10.125" style="0" bestFit="1" customWidth="1"/>
    <col min="2" max="2" width="7.625" style="0" bestFit="1" customWidth="1"/>
    <col min="3" max="3" width="10.375" style="0" bestFit="1" customWidth="1"/>
    <col min="4" max="4" width="7.625" style="0" bestFit="1" customWidth="1"/>
    <col min="5" max="5" width="10.375" style="0" bestFit="1" customWidth="1"/>
    <col min="6" max="6" width="5.875" style="0" bestFit="1" customWidth="1"/>
    <col min="7" max="7" width="9.00390625" style="0" bestFit="1" customWidth="1"/>
    <col min="8" max="8" width="5.50390625" style="0" bestFit="1" customWidth="1"/>
    <col min="9" max="9" width="9.00390625" style="0" bestFit="1" customWidth="1"/>
    <col min="10" max="10" width="5.875" style="0" bestFit="1" customWidth="1"/>
    <col min="11" max="11" width="9.00390625" style="0" bestFit="1" customWidth="1"/>
    <col min="12" max="12" width="6.75390625" style="0" bestFit="1" customWidth="1"/>
    <col min="13" max="13" width="9.75390625" style="0" bestFit="1" customWidth="1"/>
  </cols>
  <sheetData>
    <row r="1" spans="1:13" ht="18.75">
      <c r="A1" s="102" t="s">
        <v>134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3.5">
      <c r="A2" s="21" t="s">
        <v>123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>
      <c r="A3" s="115" t="s">
        <v>128</v>
      </c>
      <c r="B3" s="116" t="s">
        <v>44</v>
      </c>
      <c r="C3" s="117"/>
      <c r="D3" s="116" t="s">
        <v>124</v>
      </c>
      <c r="E3" s="115"/>
      <c r="F3" s="115" t="s">
        <v>125</v>
      </c>
      <c r="G3" s="115"/>
      <c r="H3" s="115" t="s">
        <v>126</v>
      </c>
      <c r="I3" s="115"/>
      <c r="J3" s="115" t="s">
        <v>127</v>
      </c>
      <c r="K3" s="115"/>
      <c r="L3" s="115" t="s">
        <v>5</v>
      </c>
      <c r="M3" s="115"/>
    </row>
    <row r="4" spans="1:13" ht="13.5">
      <c r="A4" s="115"/>
      <c r="B4" s="88" t="s">
        <v>13</v>
      </c>
      <c r="C4" s="89" t="s">
        <v>14</v>
      </c>
      <c r="D4" s="88" t="s">
        <v>13</v>
      </c>
      <c r="E4" s="86" t="s">
        <v>14</v>
      </c>
      <c r="F4" s="86" t="s">
        <v>13</v>
      </c>
      <c r="G4" s="86" t="s">
        <v>14</v>
      </c>
      <c r="H4" s="86" t="s">
        <v>13</v>
      </c>
      <c r="I4" s="86" t="s">
        <v>14</v>
      </c>
      <c r="J4" s="86" t="s">
        <v>13</v>
      </c>
      <c r="K4" s="86" t="s">
        <v>14</v>
      </c>
      <c r="L4" s="86" t="s">
        <v>13</v>
      </c>
      <c r="M4" s="86" t="s">
        <v>14</v>
      </c>
    </row>
    <row r="5" spans="1:13" ht="34.5" customHeight="1">
      <c r="A5" s="86" t="s">
        <v>19</v>
      </c>
      <c r="B5" s="80">
        <f>SUM(D5,F5,H5,J5,L5)</f>
        <v>5850</v>
      </c>
      <c r="C5" s="79">
        <f>SUM(E5,G5,I5,K5,M5)</f>
        <v>670600</v>
      </c>
      <c r="D5" s="80">
        <v>5189</v>
      </c>
      <c r="E5" s="81">
        <v>536152</v>
      </c>
      <c r="F5" s="81">
        <v>358</v>
      </c>
      <c r="G5" s="81">
        <v>55700</v>
      </c>
      <c r="H5" s="81">
        <v>39</v>
      </c>
      <c r="I5" s="81">
        <v>46238</v>
      </c>
      <c r="J5" s="81">
        <v>111</v>
      </c>
      <c r="K5" s="81">
        <v>23122</v>
      </c>
      <c r="L5" s="81">
        <v>153</v>
      </c>
      <c r="M5" s="81">
        <v>9388</v>
      </c>
    </row>
    <row r="6" spans="1:13" ht="34.5" customHeight="1">
      <c r="A6" s="90" t="s">
        <v>85</v>
      </c>
      <c r="B6" s="80">
        <f aca="true" t="shared" si="0" ref="B6:B11">SUM(D6,F6,H6,J6,L6)</f>
        <v>5851</v>
      </c>
      <c r="C6" s="79">
        <f aca="true" t="shared" si="1" ref="C6:C11">SUM(E6,G6,I6,K6,M6)</f>
        <v>672766</v>
      </c>
      <c r="D6" s="82">
        <v>5248</v>
      </c>
      <c r="E6" s="83">
        <v>541215</v>
      </c>
      <c r="F6" s="83">
        <v>302</v>
      </c>
      <c r="G6" s="83">
        <v>50383</v>
      </c>
      <c r="H6" s="83">
        <v>39</v>
      </c>
      <c r="I6" s="83">
        <v>46237</v>
      </c>
      <c r="J6" s="83">
        <v>110</v>
      </c>
      <c r="K6" s="83">
        <v>23031</v>
      </c>
      <c r="L6" s="83">
        <v>152</v>
      </c>
      <c r="M6" s="83">
        <v>11900</v>
      </c>
    </row>
    <row r="7" spans="1:13" ht="34.5" customHeight="1">
      <c r="A7" s="90" t="s">
        <v>86</v>
      </c>
      <c r="B7" s="80">
        <f t="shared" si="0"/>
        <v>5281</v>
      </c>
      <c r="C7" s="79">
        <f t="shared" si="1"/>
        <v>679989</v>
      </c>
      <c r="D7" s="6">
        <v>4745</v>
      </c>
      <c r="E7" s="7">
        <v>546732</v>
      </c>
      <c r="F7" s="7">
        <v>261</v>
      </c>
      <c r="G7" s="7">
        <v>49580</v>
      </c>
      <c r="H7" s="7">
        <v>28</v>
      </c>
      <c r="I7" s="7">
        <v>47181</v>
      </c>
      <c r="J7" s="7">
        <v>101</v>
      </c>
      <c r="K7" s="7">
        <v>22664</v>
      </c>
      <c r="L7" s="7">
        <v>146</v>
      </c>
      <c r="M7" s="7">
        <v>13832</v>
      </c>
    </row>
    <row r="8" spans="1:13" ht="34.5" customHeight="1">
      <c r="A8" s="90" t="s">
        <v>87</v>
      </c>
      <c r="B8" s="80">
        <f t="shared" si="0"/>
        <v>5295</v>
      </c>
      <c r="C8" s="79">
        <f t="shared" si="1"/>
        <v>690864</v>
      </c>
      <c r="D8" s="6">
        <v>4760</v>
      </c>
      <c r="E8" s="7">
        <v>557142</v>
      </c>
      <c r="F8" s="7">
        <v>256</v>
      </c>
      <c r="G8" s="7">
        <v>49660</v>
      </c>
      <c r="H8" s="7">
        <v>28</v>
      </c>
      <c r="I8" s="7">
        <v>47182</v>
      </c>
      <c r="J8" s="7">
        <v>100</v>
      </c>
      <c r="K8" s="7">
        <v>22427</v>
      </c>
      <c r="L8" s="7">
        <v>151</v>
      </c>
      <c r="M8" s="7">
        <v>14453</v>
      </c>
    </row>
    <row r="9" spans="1:13" ht="34.5" customHeight="1">
      <c r="A9" s="90" t="s">
        <v>88</v>
      </c>
      <c r="B9" s="80">
        <f t="shared" si="0"/>
        <v>5303</v>
      </c>
      <c r="C9" s="79">
        <f t="shared" si="1"/>
        <v>695245</v>
      </c>
      <c r="D9" s="6">
        <v>4761</v>
      </c>
      <c r="E9" s="7">
        <v>561981</v>
      </c>
      <c r="F9" s="7">
        <v>259</v>
      </c>
      <c r="G9" s="7">
        <v>48482</v>
      </c>
      <c r="H9" s="7">
        <v>29</v>
      </c>
      <c r="I9" s="7">
        <v>47648</v>
      </c>
      <c r="J9" s="7">
        <v>98</v>
      </c>
      <c r="K9" s="7">
        <v>22157</v>
      </c>
      <c r="L9" s="7">
        <v>156</v>
      </c>
      <c r="M9" s="7">
        <v>14977</v>
      </c>
    </row>
    <row r="10" spans="1:13" ht="34.5" customHeight="1">
      <c r="A10" s="90" t="s">
        <v>89</v>
      </c>
      <c r="B10" s="80">
        <f t="shared" si="0"/>
        <v>5330</v>
      </c>
      <c r="C10" s="79">
        <f t="shared" si="1"/>
        <v>701977</v>
      </c>
      <c r="D10" s="6">
        <v>4789</v>
      </c>
      <c r="E10" s="7">
        <v>569778</v>
      </c>
      <c r="F10" s="7">
        <v>257</v>
      </c>
      <c r="G10" s="7">
        <v>47346</v>
      </c>
      <c r="H10" s="7">
        <v>29</v>
      </c>
      <c r="I10" s="7">
        <v>47648</v>
      </c>
      <c r="J10" s="7">
        <v>98</v>
      </c>
      <c r="K10" s="7">
        <v>22157</v>
      </c>
      <c r="L10" s="7">
        <v>157</v>
      </c>
      <c r="M10" s="7">
        <v>15048</v>
      </c>
    </row>
    <row r="11" spans="1:13" ht="34.5" customHeight="1">
      <c r="A11" s="90" t="s">
        <v>90</v>
      </c>
      <c r="B11" s="19">
        <f t="shared" si="0"/>
        <v>5356</v>
      </c>
      <c r="C11" s="87">
        <f t="shared" si="1"/>
        <v>706767</v>
      </c>
      <c r="D11" s="6">
        <v>4810</v>
      </c>
      <c r="E11" s="7">
        <v>574610</v>
      </c>
      <c r="F11" s="7">
        <v>260</v>
      </c>
      <c r="G11" s="7">
        <v>47557</v>
      </c>
      <c r="H11" s="7">
        <v>28</v>
      </c>
      <c r="I11" s="7">
        <v>46312</v>
      </c>
      <c r="J11" s="7">
        <v>96</v>
      </c>
      <c r="K11" s="7">
        <v>21341</v>
      </c>
      <c r="L11" s="7">
        <v>162</v>
      </c>
      <c r="M11" s="7">
        <v>16947</v>
      </c>
    </row>
    <row r="12" spans="1:13" ht="13.5">
      <c r="A12" s="21"/>
      <c r="B12" s="21"/>
      <c r="C12" s="91"/>
      <c r="D12" s="21"/>
      <c r="E12" s="21"/>
      <c r="F12" s="21"/>
      <c r="G12" s="21"/>
      <c r="H12" s="21"/>
      <c r="I12" s="21"/>
      <c r="J12" s="21"/>
      <c r="K12" s="21"/>
      <c r="L12" s="21"/>
      <c r="M12" s="12" t="s">
        <v>122</v>
      </c>
    </row>
  </sheetData>
  <sheetProtection/>
  <mergeCells count="8">
    <mergeCell ref="A1:M1"/>
    <mergeCell ref="A3:A4"/>
    <mergeCell ref="B3:C3"/>
    <mergeCell ref="D3:E3"/>
    <mergeCell ref="F3:G3"/>
    <mergeCell ref="H3:I3"/>
    <mergeCell ref="J3:K3"/>
    <mergeCell ref="L3:M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115" zoomScaleSheetLayoutView="115" zoomScalePageLayoutView="0" workbookViewId="0" topLeftCell="A1">
      <selection activeCell="C15" sqref="C15"/>
    </sheetView>
  </sheetViews>
  <sheetFormatPr defaultColWidth="9.00390625" defaultRowHeight="13.5"/>
  <cols>
    <col min="1" max="1" width="20.00390625" style="0" customWidth="1"/>
    <col min="2" max="7" width="9.375" style="0" customWidth="1"/>
  </cols>
  <sheetData>
    <row r="1" spans="1:15" ht="18.75">
      <c r="A1" s="108" t="s">
        <v>135</v>
      </c>
      <c r="B1" s="108"/>
      <c r="C1" s="108"/>
      <c r="D1" s="108"/>
      <c r="E1" s="108"/>
      <c r="F1" s="108"/>
      <c r="G1" s="108"/>
      <c r="H1" s="108"/>
      <c r="I1" s="108"/>
      <c r="L1" s="71"/>
      <c r="M1" s="71"/>
      <c r="N1" s="71"/>
      <c r="O1" s="71"/>
    </row>
    <row r="2" spans="1:15" ht="13.5">
      <c r="A2" s="21" t="s">
        <v>114</v>
      </c>
      <c r="B2" s="1"/>
      <c r="C2" s="1"/>
      <c r="D2" s="1"/>
      <c r="E2" s="1"/>
      <c r="F2" s="1"/>
      <c r="G2" s="12"/>
      <c r="H2" s="12"/>
      <c r="I2" s="12" t="s">
        <v>113</v>
      </c>
      <c r="L2" s="71"/>
      <c r="M2" s="71"/>
      <c r="N2" s="71"/>
      <c r="O2" s="71"/>
    </row>
    <row r="3" spans="1:15" ht="13.5">
      <c r="A3" s="109" t="s">
        <v>67</v>
      </c>
      <c r="B3" s="119" t="s">
        <v>44</v>
      </c>
      <c r="C3" s="115" t="s">
        <v>109</v>
      </c>
      <c r="D3" s="115"/>
      <c r="E3" s="120" t="s">
        <v>73</v>
      </c>
      <c r="F3" s="109"/>
      <c r="G3" s="109"/>
      <c r="H3" s="109"/>
      <c r="I3" s="109"/>
      <c r="L3" s="71"/>
      <c r="M3" s="71"/>
      <c r="N3" s="72"/>
      <c r="O3" s="71"/>
    </row>
    <row r="4" spans="1:15" ht="13.5">
      <c r="A4" s="109"/>
      <c r="B4" s="119"/>
      <c r="C4" s="115" t="s">
        <v>1</v>
      </c>
      <c r="D4" s="118" t="s">
        <v>74</v>
      </c>
      <c r="E4" s="120" t="s">
        <v>68</v>
      </c>
      <c r="F4" s="109" t="s">
        <v>69</v>
      </c>
      <c r="G4" s="17" t="s">
        <v>70</v>
      </c>
      <c r="H4" s="109" t="s">
        <v>72</v>
      </c>
      <c r="I4" s="109" t="s">
        <v>5</v>
      </c>
      <c r="L4" s="71"/>
      <c r="M4" s="73"/>
      <c r="N4" s="73"/>
      <c r="O4" s="71"/>
    </row>
    <row r="5" spans="1:15" ht="13.5">
      <c r="A5" s="109"/>
      <c r="B5" s="119"/>
      <c r="C5" s="115"/>
      <c r="D5" s="118"/>
      <c r="E5" s="120"/>
      <c r="F5" s="109"/>
      <c r="G5" s="13" t="s">
        <v>71</v>
      </c>
      <c r="H5" s="109"/>
      <c r="I5" s="109"/>
      <c r="L5" s="71"/>
      <c r="M5" s="73"/>
      <c r="N5" s="73"/>
      <c r="O5" s="71"/>
    </row>
    <row r="6" spans="1:15" ht="15" customHeight="1">
      <c r="A6" s="22" t="s">
        <v>111</v>
      </c>
      <c r="B6" s="66">
        <v>5080</v>
      </c>
      <c r="C6" s="66">
        <v>5020</v>
      </c>
      <c r="D6" s="85">
        <v>60</v>
      </c>
      <c r="E6" s="23">
        <v>170</v>
      </c>
      <c r="F6" s="24">
        <v>120</v>
      </c>
      <c r="G6" s="24">
        <v>4560</v>
      </c>
      <c r="H6" s="24">
        <v>130</v>
      </c>
      <c r="I6" s="24">
        <v>100</v>
      </c>
      <c r="L6" s="71"/>
      <c r="M6" s="71"/>
      <c r="N6" s="71"/>
      <c r="O6" s="71"/>
    </row>
    <row r="7" spans="1:15" ht="15" customHeight="1">
      <c r="A7" s="65" t="s">
        <v>108</v>
      </c>
      <c r="B7" s="75">
        <v>610</v>
      </c>
      <c r="C7" s="67">
        <v>610</v>
      </c>
      <c r="D7" s="68" t="s">
        <v>110</v>
      </c>
      <c r="E7" s="69">
        <v>120</v>
      </c>
      <c r="F7" s="70">
        <v>80</v>
      </c>
      <c r="G7" s="70">
        <v>390</v>
      </c>
      <c r="H7" s="70">
        <v>20</v>
      </c>
      <c r="I7" s="70">
        <v>10</v>
      </c>
      <c r="L7" s="71"/>
      <c r="M7" s="71"/>
      <c r="N7" s="71"/>
      <c r="O7" s="71"/>
    </row>
    <row r="8" spans="1:15" ht="15" customHeight="1">
      <c r="A8" s="65" t="s">
        <v>115</v>
      </c>
      <c r="B8" s="75">
        <v>780</v>
      </c>
      <c r="C8" s="67">
        <v>770</v>
      </c>
      <c r="D8" s="68">
        <v>10</v>
      </c>
      <c r="E8" s="69">
        <v>20</v>
      </c>
      <c r="F8" s="70" t="s">
        <v>110</v>
      </c>
      <c r="G8" s="70">
        <v>730</v>
      </c>
      <c r="H8" s="70">
        <v>10</v>
      </c>
      <c r="I8" s="70">
        <v>20</v>
      </c>
      <c r="L8" s="71"/>
      <c r="M8" s="71"/>
      <c r="N8" s="71"/>
      <c r="O8" s="71"/>
    </row>
    <row r="9" spans="1:9" ht="15" customHeight="1">
      <c r="A9" s="65" t="s">
        <v>116</v>
      </c>
      <c r="B9" s="75">
        <v>1300</v>
      </c>
      <c r="C9" s="67">
        <v>1280</v>
      </c>
      <c r="D9" s="68">
        <v>20</v>
      </c>
      <c r="E9" s="69" t="s">
        <v>110</v>
      </c>
      <c r="F9" s="70">
        <v>10</v>
      </c>
      <c r="G9" s="70">
        <v>1240</v>
      </c>
      <c r="H9" s="70">
        <v>40</v>
      </c>
      <c r="I9" s="70">
        <v>10</v>
      </c>
    </row>
    <row r="10" spans="1:9" ht="15" customHeight="1">
      <c r="A10" s="65" t="s">
        <v>117</v>
      </c>
      <c r="B10" s="75">
        <v>970</v>
      </c>
      <c r="C10" s="67">
        <v>970</v>
      </c>
      <c r="D10" s="68">
        <v>10</v>
      </c>
      <c r="E10" s="69">
        <v>20</v>
      </c>
      <c r="F10" s="70">
        <v>10</v>
      </c>
      <c r="G10" s="70">
        <v>890</v>
      </c>
      <c r="H10" s="70">
        <v>30</v>
      </c>
      <c r="I10" s="70">
        <v>30</v>
      </c>
    </row>
    <row r="11" spans="1:9" ht="15" customHeight="1">
      <c r="A11" s="65" t="s">
        <v>118</v>
      </c>
      <c r="B11" s="75">
        <v>590</v>
      </c>
      <c r="C11" s="67">
        <v>570</v>
      </c>
      <c r="D11" s="68">
        <v>20</v>
      </c>
      <c r="E11" s="69" t="s">
        <v>110</v>
      </c>
      <c r="F11" s="70">
        <v>10</v>
      </c>
      <c r="G11" s="70">
        <v>550</v>
      </c>
      <c r="H11" s="70">
        <v>20</v>
      </c>
      <c r="I11" s="70">
        <v>20</v>
      </c>
    </row>
    <row r="12" spans="1:9" ht="15" customHeight="1">
      <c r="A12" s="65" t="s">
        <v>119</v>
      </c>
      <c r="B12" s="75">
        <v>410</v>
      </c>
      <c r="C12" s="67">
        <v>410</v>
      </c>
      <c r="D12" s="68" t="s">
        <v>110</v>
      </c>
      <c r="E12" s="69" t="s">
        <v>110</v>
      </c>
      <c r="F12" s="70">
        <v>10</v>
      </c>
      <c r="G12" s="70">
        <v>380</v>
      </c>
      <c r="H12" s="70">
        <v>20</v>
      </c>
      <c r="I12" s="70" t="s">
        <v>110</v>
      </c>
    </row>
    <row r="13" spans="1:9" ht="15" customHeight="1">
      <c r="A13" s="74" t="s">
        <v>136</v>
      </c>
      <c r="B13" s="1"/>
      <c r="C13" s="1"/>
      <c r="D13" s="1"/>
      <c r="E13" s="1"/>
      <c r="F13" s="1"/>
      <c r="G13" s="12"/>
      <c r="H13" s="12"/>
      <c r="I13" s="12" t="s">
        <v>112</v>
      </c>
    </row>
    <row r="14" ht="15" customHeight="1"/>
    <row r="15" spans="2:9" ht="15" customHeight="1">
      <c r="B15" s="84"/>
      <c r="C15" s="84"/>
      <c r="D15" s="84"/>
      <c r="E15" s="84"/>
      <c r="F15" s="84"/>
      <c r="G15" s="84"/>
      <c r="H15" s="84"/>
      <c r="I15" s="84"/>
    </row>
    <row r="16" ht="15" customHeight="1"/>
    <row r="17" ht="15" customHeight="1"/>
    <row r="18" ht="15" customHeight="1"/>
    <row r="19" ht="15" customHeight="1"/>
    <row r="20" ht="15" customHeight="1"/>
  </sheetData>
  <sheetProtection/>
  <mergeCells count="11">
    <mergeCell ref="A1:I1"/>
    <mergeCell ref="A3:A5"/>
    <mergeCell ref="B3:B5"/>
    <mergeCell ref="E3:I3"/>
    <mergeCell ref="E4:E5"/>
    <mergeCell ref="F4:F5"/>
    <mergeCell ref="H4:H5"/>
    <mergeCell ref="I4:I5"/>
    <mergeCell ref="C3:D3"/>
    <mergeCell ref="D4:D5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kng1162</dc:creator>
  <cp:keywords/>
  <dc:description/>
  <cp:lastModifiedBy>admin</cp:lastModifiedBy>
  <cp:lastPrinted>2013-05-29T07:00:28Z</cp:lastPrinted>
  <dcterms:created xsi:type="dcterms:W3CDTF">2006-12-05T07:15:58Z</dcterms:created>
  <dcterms:modified xsi:type="dcterms:W3CDTF">2013-05-29T07:51:37Z</dcterms:modified>
  <cp:category/>
  <cp:version/>
  <cp:contentType/>
  <cp:contentStatus/>
</cp:coreProperties>
</file>