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65" windowWidth="9960" windowHeight="8130" tabRatio="937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  <sheet name="（６）" sheetId="6" r:id="rId6"/>
    <sheet name="（７）" sheetId="7" r:id="rId7"/>
    <sheet name="（８）" sheetId="8" r:id="rId8"/>
    <sheet name="（９）" sheetId="9" r:id="rId9"/>
    <sheet name="（１０）" sheetId="10" r:id="rId10"/>
    <sheet name="（１１）" sheetId="11" r:id="rId11"/>
    <sheet name="（１２）" sheetId="12" r:id="rId12"/>
    <sheet name="（１３）" sheetId="13" r:id="rId13"/>
    <sheet name="（１４）" sheetId="14" r:id="rId14"/>
    <sheet name="（１５）" sheetId="15" r:id="rId15"/>
    <sheet name="（１６）" sheetId="16" r:id="rId16"/>
    <sheet name="（１７）" sheetId="17" r:id="rId17"/>
    <sheet name="（１８）" sheetId="18" r:id="rId18"/>
    <sheet name="（２０）" sheetId="19" r:id="rId19"/>
  </sheets>
  <definedNames>
    <definedName name="_xlnm.Print_Area" localSheetId="0">'（１）'!$A$1:$G$12</definedName>
    <definedName name="_xlnm.Print_Area" localSheetId="10">'（１１）'!$A$1:$K$14</definedName>
    <definedName name="_xlnm.Print_Area" localSheetId="11">'（１２）'!$A$1:$M$15</definedName>
    <definedName name="_xlnm.Print_Area" localSheetId="12">'（１３）'!$A$1:$N$17</definedName>
    <definedName name="_xlnm.Print_Area" localSheetId="15">'（１６）'!$A$1:$E$10</definedName>
    <definedName name="_xlnm.Print_Area" localSheetId="5">'（６）'!$A$1:$J$17</definedName>
  </definedNames>
  <calcPr fullCalcOnLoad="1"/>
</workbook>
</file>

<file path=xl/sharedStrings.xml><?xml version="1.0" encoding="utf-8"?>
<sst xmlns="http://schemas.openxmlformats.org/spreadsheetml/2006/main" count="1348" uniqueCount="309">
  <si>
    <t>農家数</t>
  </si>
  <si>
    <t>専業農家</t>
  </si>
  <si>
    <t>第一種兼業</t>
  </si>
  <si>
    <t>第二種兼業</t>
  </si>
  <si>
    <t>自給的農家</t>
  </si>
  <si>
    <t>平成</t>
  </si>
  <si>
    <t>年</t>
  </si>
  <si>
    <t>総　数</t>
  </si>
  <si>
    <t>兼　　　　　　　業</t>
  </si>
  <si>
    <t>※　自給的農家とは経営耕地面積30a未満かつ農産物販売金額50万未満の農家</t>
  </si>
  <si>
    <t>喜舎場</t>
  </si>
  <si>
    <t>仲順</t>
  </si>
  <si>
    <t>熱田</t>
  </si>
  <si>
    <t>和仁屋</t>
  </si>
  <si>
    <t>渡口</t>
  </si>
  <si>
    <t>島袋</t>
  </si>
  <si>
    <t>屋宜原</t>
  </si>
  <si>
    <t>瑞慶覧</t>
  </si>
  <si>
    <t>石平</t>
  </si>
  <si>
    <t>安谷屋</t>
  </si>
  <si>
    <t>荻道</t>
  </si>
  <si>
    <t>大城</t>
  </si>
  <si>
    <t>※　第一種兼業農家とは農業を主とする兼業農家</t>
  </si>
  <si>
    <t>※　第二種兼業農家とは農業を従とする兼業農家</t>
  </si>
  <si>
    <t>計</t>
  </si>
  <si>
    <t>販　　　売　　　農　　　家</t>
  </si>
  <si>
    <t>経営耕地面積</t>
  </si>
  <si>
    <t>田</t>
  </si>
  <si>
    <t>総面積</t>
  </si>
  <si>
    <t>過去一年間作付しなかった田</t>
  </si>
  <si>
    <t>畑</t>
  </si>
  <si>
    <t>過去一年間作付しなかった畑</t>
  </si>
  <si>
    <t>X</t>
  </si>
  <si>
    <t>※　昭和54年から平成7年までは自給的農家も含んだ数値</t>
  </si>
  <si>
    <t>樹園地</t>
  </si>
  <si>
    <t>沖縄県</t>
  </si>
  <si>
    <t>中部市町村計</t>
  </si>
  <si>
    <t>うるま市</t>
  </si>
  <si>
    <t>平成2年</t>
  </si>
  <si>
    <t>平成7年</t>
  </si>
  <si>
    <t>平成12年</t>
  </si>
  <si>
    <t>平成17年</t>
  </si>
  <si>
    <t>宜野湾市</t>
  </si>
  <si>
    <t>浦添市</t>
  </si>
  <si>
    <t>沖縄市</t>
  </si>
  <si>
    <t>読谷村</t>
  </si>
  <si>
    <t>嘉手納町</t>
  </si>
  <si>
    <t>北谷町</t>
  </si>
  <si>
    <t>北中城村</t>
  </si>
  <si>
    <t>中城村</t>
  </si>
  <si>
    <t>西原町</t>
  </si>
  <si>
    <t>兼　　　　　業</t>
  </si>
  <si>
    <t>X</t>
  </si>
  <si>
    <t>いも類</t>
  </si>
  <si>
    <t>種苗</t>
  </si>
  <si>
    <t>その他</t>
  </si>
  <si>
    <t>面積</t>
  </si>
  <si>
    <t>区　分</t>
  </si>
  <si>
    <t>単位：戸</t>
  </si>
  <si>
    <t>面積(a)</t>
  </si>
  <si>
    <t>単位：人</t>
  </si>
  <si>
    <t>総数</t>
  </si>
  <si>
    <t>単位：人</t>
  </si>
  <si>
    <t>自営農業に従事した日</t>
  </si>
  <si>
    <t>29日以下</t>
  </si>
  <si>
    <t>30日～59日</t>
  </si>
  <si>
    <t>60日～99日</t>
  </si>
  <si>
    <t>100日～149日</t>
  </si>
  <si>
    <t>150日以上</t>
  </si>
  <si>
    <t>生産量(t)</t>
  </si>
  <si>
    <t>一戸当たり</t>
  </si>
  <si>
    <t>～</t>
  </si>
  <si>
    <t>資料：産業振興課</t>
  </si>
  <si>
    <t>区分</t>
  </si>
  <si>
    <t>反収量</t>
  </si>
  <si>
    <t>1戸当たり</t>
  </si>
  <si>
    <t>生産量(t/戸)</t>
  </si>
  <si>
    <t>資料：産業振興課</t>
  </si>
  <si>
    <t>(kg/10a)</t>
  </si>
  <si>
    <t>花卉</t>
  </si>
  <si>
    <t>区　　分</t>
  </si>
  <si>
    <t>稲作</t>
  </si>
  <si>
    <t>麦類作</t>
  </si>
  <si>
    <t>雑穀・いも・豆類</t>
  </si>
  <si>
    <t>工芸農作物</t>
  </si>
  <si>
    <t>露地野菜</t>
  </si>
  <si>
    <t>施設野菜</t>
  </si>
  <si>
    <t>果樹類</t>
  </si>
  <si>
    <t>その他の作物</t>
  </si>
  <si>
    <t>酪農</t>
  </si>
  <si>
    <t>肉用牛</t>
  </si>
  <si>
    <t>養豚</t>
  </si>
  <si>
    <t>養鶏</t>
  </si>
  <si>
    <t>その他の畜産</t>
  </si>
  <si>
    <t>養蚕</t>
  </si>
  <si>
    <t>頭数</t>
  </si>
  <si>
    <t>馬</t>
  </si>
  <si>
    <t>豚</t>
  </si>
  <si>
    <t>平成５年</t>
  </si>
  <si>
    <t>平成１０年</t>
  </si>
  <si>
    <t>平成１５年</t>
  </si>
  <si>
    <t>乳　用　牛</t>
  </si>
  <si>
    <t>肉　用　牛</t>
  </si>
  <si>
    <t>や　　ぎ</t>
  </si>
  <si>
    <t>採　卵　鶏</t>
  </si>
  <si>
    <t>単位：百万円</t>
  </si>
  <si>
    <t>野菜</t>
  </si>
  <si>
    <t>果実</t>
  </si>
  <si>
    <t>苗木</t>
  </si>
  <si>
    <t>役肉牛</t>
  </si>
  <si>
    <t>生産農業所得</t>
  </si>
  <si>
    <t>鶏
採卵鶏</t>
  </si>
  <si>
    <t>さとうきび</t>
  </si>
  <si>
    <t>農業粗
生産額</t>
  </si>
  <si>
    <t>小　計</t>
  </si>
  <si>
    <t>専業</t>
  </si>
  <si>
    <t>兼業</t>
  </si>
  <si>
    <t>漁業が従</t>
  </si>
  <si>
    <t>昭和６３年</t>
  </si>
  <si>
    <t>資料：漁業センサス</t>
  </si>
  <si>
    <t>漁業経営体</t>
  </si>
  <si>
    <t>無動力船隻数</t>
  </si>
  <si>
    <t>船外機付船隻数</t>
  </si>
  <si>
    <t>隻数</t>
  </si>
  <si>
    <t>トン数</t>
  </si>
  <si>
    <t>馬力数</t>
  </si>
  <si>
    <t>家族</t>
  </si>
  <si>
    <t>雇用者</t>
  </si>
  <si>
    <t>漁獲金額(万円)</t>
  </si>
  <si>
    <t>一経営平均漁獲金額(万円)</t>
  </si>
  <si>
    <t>動力船</t>
  </si>
  <si>
    <t>区　　　　　分</t>
  </si>
  <si>
    <t>漁　　　　船</t>
  </si>
  <si>
    <t>漁船非使用</t>
  </si>
  <si>
    <t>無動力船のみ</t>
  </si>
  <si>
    <t>1ｔ未満</t>
  </si>
  <si>
    <t>大型定置網</t>
  </si>
  <si>
    <t>小型定置網</t>
  </si>
  <si>
    <t>地引き網</t>
  </si>
  <si>
    <t>海面養殖</t>
  </si>
  <si>
    <t>漁船使用</t>
  </si>
  <si>
    <t>動力船使用</t>
  </si>
  <si>
    <t>昭和63年</t>
  </si>
  <si>
    <t>平成5年</t>
  </si>
  <si>
    <t>平成10年</t>
  </si>
  <si>
    <t>平成15年</t>
  </si>
  <si>
    <t>総　　　　　数</t>
  </si>
  <si>
    <t>1～3</t>
  </si>
  <si>
    <t>3～5</t>
  </si>
  <si>
    <t>5～10</t>
  </si>
  <si>
    <t>10～20</t>
  </si>
  <si>
    <t>20～30</t>
  </si>
  <si>
    <t>30～50</t>
  </si>
  <si>
    <t>年　　次</t>
  </si>
  <si>
    <t>（１）専業・兼業別農家数の推移</t>
  </si>
  <si>
    <t>年　次</t>
  </si>
  <si>
    <t>（２）専業・兼業別行政区別販売農家数</t>
  </si>
  <si>
    <t>（３）経営耕地面積規模別農家数</t>
  </si>
  <si>
    <t>（４）作付別経営耕地面積の推移</t>
  </si>
  <si>
    <t>（５）行政区別経営耕地面積</t>
  </si>
  <si>
    <t>（６）中部市町村別総農家数・経営耕地面積の推移</t>
  </si>
  <si>
    <t>(a)</t>
  </si>
  <si>
    <t>田のある</t>
  </si>
  <si>
    <t>畑のある</t>
  </si>
  <si>
    <t>果樹園の</t>
  </si>
  <si>
    <t>ある農家数</t>
  </si>
  <si>
    <t>経営耕地
面積</t>
  </si>
  <si>
    <t>面積(a)</t>
  </si>
  <si>
    <t>果樹園</t>
  </si>
  <si>
    <t>樹園地の</t>
  </si>
  <si>
    <t>単位：戸／ha</t>
  </si>
  <si>
    <t>(kg/10a)</t>
  </si>
  <si>
    <t>反収量</t>
  </si>
  <si>
    <t>(ha)</t>
  </si>
  <si>
    <t>生産量</t>
  </si>
  <si>
    <t>(t)</t>
  </si>
  <si>
    <t>農家数（戸）</t>
  </si>
  <si>
    <t>-</t>
  </si>
  <si>
    <t>平14年</t>
  </si>
  <si>
    <t>平15年</t>
  </si>
  <si>
    <t>平16年</t>
  </si>
  <si>
    <t>年次</t>
  </si>
  <si>
    <t>平成14年</t>
  </si>
  <si>
    <t>平成16年</t>
  </si>
  <si>
    <t>年    次</t>
  </si>
  <si>
    <t>15歳～</t>
  </si>
  <si>
    <t>19歳</t>
  </si>
  <si>
    <t>20歳～</t>
  </si>
  <si>
    <t>29歳</t>
  </si>
  <si>
    <t>30歳～</t>
  </si>
  <si>
    <t>39歳</t>
  </si>
  <si>
    <t>40歳～</t>
  </si>
  <si>
    <t>49歳</t>
  </si>
  <si>
    <t>50歳～</t>
  </si>
  <si>
    <t>59歳</t>
  </si>
  <si>
    <t>60歳～</t>
  </si>
  <si>
    <t>69歳</t>
  </si>
  <si>
    <t>70歳～</t>
  </si>
  <si>
    <t>74歳</t>
  </si>
  <si>
    <t>75歳</t>
  </si>
  <si>
    <t>以上</t>
  </si>
  <si>
    <t>X</t>
  </si>
  <si>
    <t>（９）農産物販売金額１位の部門別農家数</t>
  </si>
  <si>
    <t>（１０）行政区別サトウキビの生産状況</t>
  </si>
  <si>
    <t>年　　　　次</t>
  </si>
  <si>
    <t>（１１）期別サトウキビ生産の推移</t>
  </si>
  <si>
    <t>（１２）家畜の種類別飼養農家数と頭羽数</t>
  </si>
  <si>
    <t>（１３）農業粗生産額及び生産農業所得</t>
  </si>
  <si>
    <t>（１４）用途別農地転用状況</t>
  </si>
  <si>
    <t>単位：㎡</t>
  </si>
  <si>
    <t>件数</t>
  </si>
  <si>
    <t>道</t>
  </si>
  <si>
    <t>保育所</t>
  </si>
  <si>
    <t>（墓地等）</t>
  </si>
  <si>
    <t>総　　　数</t>
  </si>
  <si>
    <t>面　積</t>
  </si>
  <si>
    <t>住　宅</t>
  </si>
  <si>
    <t>店　舗</t>
  </si>
  <si>
    <t>年　度</t>
  </si>
  <si>
    <t>各年度3月末現在</t>
  </si>
  <si>
    <t>資料：農業委員会</t>
  </si>
  <si>
    <t>（１５）行政区別農地転用状況</t>
  </si>
  <si>
    <t>行政区</t>
  </si>
  <si>
    <t>比嘉</t>
  </si>
  <si>
    <t>美崎</t>
  </si>
  <si>
    <t>総　　数</t>
  </si>
  <si>
    <t>平成18年3月末現在</t>
  </si>
  <si>
    <t>（１６）自営漁業の専兼業別漁家数</t>
  </si>
  <si>
    <t>（１７）漁船数・漁獲金額の推移</t>
  </si>
  <si>
    <t>（１８）経営体階層別漁家数</t>
  </si>
  <si>
    <t>男</t>
  </si>
  <si>
    <t>女</t>
  </si>
  <si>
    <t>15歳</t>
  </si>
  <si>
    <t>20歳</t>
  </si>
  <si>
    <t>25歳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</si>
  <si>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</si>
  <si>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</si>
  <si>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</si>
  <si>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</si>
  <si>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</si>
  <si>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</si>
  <si>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</si>
  <si>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</si>
  <si>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</si>
  <si>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75歳以上</t>
  </si>
  <si>
    <t>24歳</t>
  </si>
  <si>
    <t>34歳</t>
  </si>
  <si>
    <t>44歳</t>
  </si>
  <si>
    <t>54歳</t>
  </si>
  <si>
    <t>64歳</t>
  </si>
  <si>
    <t>～</t>
  </si>
  <si>
    <t>（２０）年齢別漁業世帯員</t>
  </si>
  <si>
    <t>平成22年</t>
  </si>
  <si>
    <t>資料：2010世界農林業センサス</t>
  </si>
  <si>
    <t>x</t>
  </si>
  <si>
    <t>※平成２２年経営耕地面積の中部市町村計は北谷町を除く</t>
  </si>
  <si>
    <t>平22年</t>
  </si>
  <si>
    <t>平成18年</t>
  </si>
  <si>
    <t>平成19年</t>
  </si>
  <si>
    <t>平成20年</t>
  </si>
  <si>
    <t>平成21年</t>
  </si>
  <si>
    <t>平成23年</t>
  </si>
  <si>
    <t>-</t>
  </si>
  <si>
    <t>　　　 　区分
年次</t>
  </si>
  <si>
    <t>漁業が主</t>
  </si>
  <si>
    <t>単位:経営体</t>
  </si>
  <si>
    <t>海上作業従事者数</t>
  </si>
  <si>
    <t>単位：経営体</t>
  </si>
  <si>
    <t>平成20年11月1日現在</t>
  </si>
  <si>
    <t>-</t>
  </si>
  <si>
    <t>平17年</t>
  </si>
  <si>
    <t>平18年</t>
  </si>
  <si>
    <t>平19年</t>
  </si>
  <si>
    <t>平20年</t>
  </si>
  <si>
    <t>平21年</t>
  </si>
  <si>
    <t>平23年</t>
  </si>
  <si>
    <t>-</t>
  </si>
  <si>
    <t>-</t>
  </si>
  <si>
    <t>-</t>
  </si>
  <si>
    <t>花き・花木</t>
  </si>
  <si>
    <t>平成22年2月1日現在</t>
  </si>
  <si>
    <t>資料:農林業センサス</t>
  </si>
  <si>
    <t>資料：2010年世界農林業センサス</t>
  </si>
  <si>
    <t>2010年2月1日現在</t>
  </si>
  <si>
    <t>ｘ</t>
  </si>
  <si>
    <t>何も作らなかった畑</t>
  </si>
  <si>
    <t>何も作らなかった田</t>
  </si>
  <si>
    <t>経営耕地なし</t>
  </si>
  <si>
    <t>0.1h～
0.3ha</t>
  </si>
  <si>
    <t>0.3ha未満</t>
  </si>
  <si>
    <t>0.3ha～
0.5ha</t>
  </si>
  <si>
    <t>0.5ha～
1.0ha</t>
  </si>
  <si>
    <t>1.0ha～
1.5ha</t>
  </si>
  <si>
    <t>1.5ha～
2.0ha</t>
  </si>
  <si>
    <t>2.0ha～
3.0ha</t>
  </si>
  <si>
    <t>平成22年2月1日現在</t>
  </si>
  <si>
    <t>+</t>
  </si>
  <si>
    <t>X</t>
  </si>
  <si>
    <t>資料：農林業センサス</t>
  </si>
  <si>
    <t>（７）年齢別の農業従事者数(自営農業に従事した世帯員数)</t>
  </si>
  <si>
    <t>（８）自営農業従事日数別の農業従事者数（自営農業に従事した世帯員数）</t>
  </si>
  <si>
    <t>各年３月末現在</t>
  </si>
  <si>
    <t>各年１２月末現在</t>
  </si>
  <si>
    <t>畜産</t>
  </si>
  <si>
    <t>耕種</t>
  </si>
  <si>
    <t>各年１２月末現在</t>
  </si>
  <si>
    <t>平成２４年３月末現在</t>
  </si>
  <si>
    <t>生産量(t/戸)</t>
  </si>
  <si>
    <t>農家数（戸）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</si>
</sst>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##\ ###\ ###\ ###\ ###\ ###\ ##0"/>
    <numFmt numFmtId="179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1"/>
      <color indexed="10"/>
      <name val="ＭＳ Ｐゴシック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7" fontId="2" fillId="0" borderId="10" xfId="48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distributed" textRotation="255" shrinkToFit="1"/>
    </xf>
    <xf numFmtId="0" fontId="2" fillId="0" borderId="14" xfId="0" applyFont="1" applyBorder="1" applyAlignment="1">
      <alignment horizontal="center" vertical="distributed" textRotation="255" shrinkToFit="1"/>
    </xf>
    <xf numFmtId="0" fontId="2" fillId="0" borderId="10" xfId="0" applyFont="1" applyBorder="1" applyAlignment="1">
      <alignment horizontal="center" vertical="distributed" textRotation="255" shrinkToFi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distributed" vertical="center"/>
    </xf>
    <xf numFmtId="40" fontId="2" fillId="0" borderId="10" xfId="48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top" shrinkToFit="1"/>
    </xf>
    <xf numFmtId="38" fontId="2" fillId="0" borderId="15" xfId="48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shrinkToFit="1"/>
    </xf>
    <xf numFmtId="38" fontId="2" fillId="0" borderId="25" xfId="48" applyFont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38" fontId="2" fillId="0" borderId="0" xfId="48" applyFont="1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0" fontId="2" fillId="0" borderId="15" xfId="0" applyFont="1" applyBorder="1" applyAlignment="1">
      <alignment horizontal="right" vertical="center" shrinkToFit="1"/>
    </xf>
    <xf numFmtId="0" fontId="7" fillId="0" borderId="0" xfId="0" applyFont="1" applyAlignment="1">
      <alignment horizontal="right"/>
    </xf>
    <xf numFmtId="38" fontId="2" fillId="33" borderId="15" xfId="48" applyFont="1" applyFill="1" applyBorder="1" applyAlignment="1">
      <alignment vertical="center"/>
    </xf>
    <xf numFmtId="38" fontId="2" fillId="33" borderId="15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vertical="center"/>
    </xf>
    <xf numFmtId="0" fontId="2" fillId="33" borderId="15" xfId="0" applyFont="1" applyFill="1" applyBorder="1" applyAlignment="1">
      <alignment horizontal="distributed"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0" borderId="18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Alignment="1">
      <alignment horizontal="right" vertical="top"/>
    </xf>
    <xf numFmtId="38" fontId="2" fillId="0" borderId="10" xfId="48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top"/>
    </xf>
    <xf numFmtId="38" fontId="2" fillId="6" borderId="10" xfId="48" applyFont="1" applyFill="1" applyBorder="1" applyAlignment="1">
      <alignment vertical="center"/>
    </xf>
    <xf numFmtId="38" fontId="2" fillId="6" borderId="10" xfId="48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0" fontId="6" fillId="0" borderId="0" xfId="0" applyFont="1" applyAlignment="1">
      <alignment horizontal="left"/>
    </xf>
    <xf numFmtId="40" fontId="2" fillId="0" borderId="10" xfId="48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/>
    </xf>
    <xf numFmtId="38" fontId="2" fillId="0" borderId="24" xfId="48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38" fontId="2" fillId="33" borderId="26" xfId="48" applyFont="1" applyFill="1" applyBorder="1" applyAlignment="1">
      <alignment horizontal="right" vertical="center"/>
    </xf>
    <xf numFmtId="38" fontId="2" fillId="33" borderId="17" xfId="48" applyFont="1" applyFill="1" applyBorder="1" applyAlignment="1">
      <alignment horizontal="right" vertical="center"/>
    </xf>
    <xf numFmtId="38" fontId="2" fillId="0" borderId="36" xfId="48" applyFont="1" applyBorder="1" applyAlignment="1">
      <alignment horizontal="right" vertical="center"/>
    </xf>
    <xf numFmtId="38" fontId="2" fillId="0" borderId="30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6" borderId="10" xfId="0" applyFont="1" applyFill="1" applyBorder="1" applyAlignment="1">
      <alignment horizontal="distributed" vertical="center"/>
    </xf>
    <xf numFmtId="0" fontId="2" fillId="6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distributed"/>
    </xf>
    <xf numFmtId="0" fontId="2" fillId="0" borderId="17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workbookViewId="0" topLeftCell="A1">
      <selection activeCell="H9" sqref="H9"/>
    </sheetView>
  </sheetViews>
  <sheetFormatPr defaultColWidth="9.00390625" defaultRowHeight="13.5"/>
  <cols>
    <col min="1" max="2" width="10.00390625" style="0" customWidth="1"/>
    <col min="3" max="7" width="10.625" style="0" customWidth="1"/>
  </cols>
  <sheetData>
    <row r="1" spans="1:7" ht="18.75">
      <c r="A1" s="123" t="s">
        <v>154</v>
      </c>
      <c r="B1" s="123"/>
      <c r="C1" s="123"/>
      <c r="D1" s="123"/>
      <c r="E1" s="123"/>
      <c r="F1" s="123"/>
      <c r="G1" s="123"/>
    </row>
    <row r="2" spans="1:7" ht="13.5">
      <c r="A2" s="1"/>
      <c r="B2" s="1"/>
      <c r="C2" s="1"/>
      <c r="D2" s="1"/>
      <c r="E2" s="1"/>
      <c r="F2" s="1"/>
      <c r="G2" s="50"/>
    </row>
    <row r="3" spans="1:7" ht="13.5">
      <c r="A3" s="121" t="s">
        <v>155</v>
      </c>
      <c r="B3" s="124" t="s">
        <v>0</v>
      </c>
      <c r="C3" s="124" t="s">
        <v>1</v>
      </c>
      <c r="D3" s="124" t="s">
        <v>8</v>
      </c>
      <c r="E3" s="124"/>
      <c r="F3" s="124"/>
      <c r="G3" s="124" t="s">
        <v>4</v>
      </c>
    </row>
    <row r="4" spans="1:7" ht="13.5">
      <c r="A4" s="122"/>
      <c r="B4" s="124"/>
      <c r="C4" s="124"/>
      <c r="D4" s="3" t="s">
        <v>7</v>
      </c>
      <c r="E4" s="3" t="s">
        <v>2</v>
      </c>
      <c r="F4" s="3" t="s">
        <v>3</v>
      </c>
      <c r="G4" s="124"/>
    </row>
    <row r="5" spans="1:7" ht="24.75" customHeight="1">
      <c r="A5" s="49" t="s">
        <v>38</v>
      </c>
      <c r="B5" s="4">
        <f>SUM(C5,D5,G5)</f>
        <v>353</v>
      </c>
      <c r="C5" s="4">
        <v>63</v>
      </c>
      <c r="D5" s="4">
        <f>E5+F5</f>
        <v>290</v>
      </c>
      <c r="E5" s="4">
        <v>73</v>
      </c>
      <c r="F5" s="4">
        <v>217</v>
      </c>
      <c r="G5" s="26" t="s">
        <v>276</v>
      </c>
    </row>
    <row r="6" spans="1:7" ht="24.75" customHeight="1">
      <c r="A6" s="49" t="s">
        <v>39</v>
      </c>
      <c r="B6" s="4">
        <f>SUM(C6,D6,G6)</f>
        <v>290</v>
      </c>
      <c r="C6" s="4">
        <v>66</v>
      </c>
      <c r="D6" s="4">
        <f>E6+F6</f>
        <v>224</v>
      </c>
      <c r="E6" s="4">
        <v>32</v>
      </c>
      <c r="F6" s="4">
        <v>192</v>
      </c>
      <c r="G6" s="26" t="s">
        <v>177</v>
      </c>
    </row>
    <row r="7" spans="1:7" ht="24.75" customHeight="1">
      <c r="A7" s="49" t="s">
        <v>40</v>
      </c>
      <c r="B7" s="4">
        <f>SUM(C7,D7,G7)</f>
        <v>200</v>
      </c>
      <c r="C7" s="4">
        <v>33</v>
      </c>
      <c r="D7" s="4">
        <f>E7+F7</f>
        <v>62</v>
      </c>
      <c r="E7" s="4">
        <v>16</v>
      </c>
      <c r="F7" s="4">
        <v>46</v>
      </c>
      <c r="G7" s="4">
        <v>105</v>
      </c>
    </row>
    <row r="8" spans="1:7" ht="24.75" customHeight="1">
      <c r="A8" s="49" t="s">
        <v>41</v>
      </c>
      <c r="B8" s="4">
        <f>SUM(C8,D8,G8)</f>
        <v>207</v>
      </c>
      <c r="C8" s="4">
        <v>30</v>
      </c>
      <c r="D8" s="4">
        <f>E8+F8</f>
        <v>40</v>
      </c>
      <c r="E8" s="4">
        <v>7</v>
      </c>
      <c r="F8" s="4">
        <v>33</v>
      </c>
      <c r="G8" s="4">
        <v>137</v>
      </c>
    </row>
    <row r="9" spans="1:7" ht="24.75" customHeight="1">
      <c r="A9" s="49" t="s">
        <v>252</v>
      </c>
      <c r="B9" s="4">
        <f>SUM(C9,D9,G9)</f>
        <v>174</v>
      </c>
      <c r="C9" s="4">
        <v>18</v>
      </c>
      <c r="D9" s="4">
        <f>E9+F9</f>
        <v>26</v>
      </c>
      <c r="E9" s="4">
        <v>9</v>
      </c>
      <c r="F9" s="4">
        <v>17</v>
      </c>
      <c r="G9" s="4">
        <v>130</v>
      </c>
    </row>
    <row r="10" spans="1:7" ht="24.75" customHeight="1">
      <c r="A10" s="1"/>
      <c r="B10" s="1"/>
      <c r="C10" s="1"/>
      <c r="D10" s="1"/>
      <c r="E10" s="1"/>
      <c r="F10" s="1"/>
      <c r="G10" s="50" t="s">
        <v>281</v>
      </c>
    </row>
    <row r="11" ht="13.5">
      <c r="A11" s="9" t="s">
        <v>33</v>
      </c>
    </row>
    <row r="12" ht="13.5">
      <c r="A12" s="10" t="s">
        <v>9</v>
      </c>
    </row>
  </sheetData>
  <sheetProtection/>
  <mergeCells count="6">
    <mergeCell ref="A3:A4"/>
    <mergeCell ref="A1:G1"/>
    <mergeCell ref="B3:B4"/>
    <mergeCell ref="C3:C4"/>
    <mergeCell ref="D3:F3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15" zoomScaleNormal="75" zoomScaleSheetLayoutView="115" zoomScalePageLayoutView="0" workbookViewId="0" topLeftCell="A1">
      <selection activeCell="A1" sqref="A1:F1"/>
    </sheetView>
  </sheetViews>
  <sheetFormatPr defaultColWidth="9.00390625" defaultRowHeight="13.5"/>
  <cols>
    <col min="2" max="6" width="11.25390625" style="0" customWidth="1"/>
  </cols>
  <sheetData>
    <row r="1" spans="1:6" ht="18.75">
      <c r="A1" s="123" t="s">
        <v>203</v>
      </c>
      <c r="B1" s="123"/>
      <c r="C1" s="123"/>
      <c r="D1" s="123"/>
      <c r="E1" s="123"/>
      <c r="F1" s="123"/>
    </row>
    <row r="2" spans="1:6" ht="13.5">
      <c r="A2" s="1"/>
      <c r="B2" s="1"/>
      <c r="C2" s="1"/>
      <c r="D2" s="1"/>
      <c r="E2" s="1"/>
      <c r="F2" s="50" t="s">
        <v>306</v>
      </c>
    </row>
    <row r="3" spans="1:6" ht="13.5">
      <c r="A3" s="139" t="s">
        <v>57</v>
      </c>
      <c r="B3" s="139" t="s">
        <v>176</v>
      </c>
      <c r="C3" s="139" t="s">
        <v>59</v>
      </c>
      <c r="D3" s="139" t="s">
        <v>69</v>
      </c>
      <c r="E3" s="37" t="s">
        <v>74</v>
      </c>
      <c r="F3" s="37" t="s">
        <v>75</v>
      </c>
    </row>
    <row r="4" spans="1:6" ht="13.5">
      <c r="A4" s="140"/>
      <c r="B4" s="140"/>
      <c r="C4" s="140"/>
      <c r="D4" s="140"/>
      <c r="E4" s="38" t="s">
        <v>78</v>
      </c>
      <c r="F4" s="38" t="s">
        <v>76</v>
      </c>
    </row>
    <row r="5" spans="1:6" ht="19.5" customHeight="1">
      <c r="A5" s="11" t="s">
        <v>10</v>
      </c>
      <c r="B5" s="22">
        <v>2</v>
      </c>
      <c r="C5" s="22">
        <v>46</v>
      </c>
      <c r="D5" s="46">
        <v>18</v>
      </c>
      <c r="E5" s="22">
        <f>ROUNDDOWN((D5*1000)/(C5/10),0)</f>
        <v>3913</v>
      </c>
      <c r="F5" s="40">
        <f>(D5/B5)</f>
        <v>9</v>
      </c>
    </row>
    <row r="6" spans="1:6" ht="19.5" customHeight="1">
      <c r="A6" s="11" t="s">
        <v>11</v>
      </c>
      <c r="B6" s="22">
        <v>4</v>
      </c>
      <c r="C6" s="22">
        <v>62</v>
      </c>
      <c r="D6" s="46">
        <v>29</v>
      </c>
      <c r="E6" s="22">
        <f>ROUNDDOWN((D6*1000)/(C6/10),0)</f>
        <v>4677</v>
      </c>
      <c r="F6" s="40">
        <f aca="true" t="shared" si="0" ref="F6:F16">(D6/B6)</f>
        <v>7.25</v>
      </c>
    </row>
    <row r="7" spans="1:6" ht="19.5" customHeight="1">
      <c r="A7" s="11" t="s">
        <v>12</v>
      </c>
      <c r="B7" s="22">
        <v>33</v>
      </c>
      <c r="C7" s="22">
        <v>938</v>
      </c>
      <c r="D7" s="46">
        <v>391</v>
      </c>
      <c r="E7" s="22">
        <f aca="true" t="shared" si="1" ref="E7:E15">ROUNDDOWN((D7*1000)/(C7/10),0)</f>
        <v>4168</v>
      </c>
      <c r="F7" s="40">
        <f t="shared" si="0"/>
        <v>11.848484848484848</v>
      </c>
    </row>
    <row r="8" spans="1:6" ht="19.5" customHeight="1">
      <c r="A8" s="11" t="s">
        <v>13</v>
      </c>
      <c r="B8" s="22">
        <v>15</v>
      </c>
      <c r="C8" s="22">
        <v>366</v>
      </c>
      <c r="D8" s="46">
        <v>115</v>
      </c>
      <c r="E8" s="22">
        <f t="shared" si="1"/>
        <v>3142</v>
      </c>
      <c r="F8" s="40">
        <f t="shared" si="0"/>
        <v>7.666666666666667</v>
      </c>
    </row>
    <row r="9" spans="1:6" ht="19.5" customHeight="1">
      <c r="A9" s="11" t="s">
        <v>14</v>
      </c>
      <c r="B9" s="22">
        <v>3</v>
      </c>
      <c r="C9" s="22">
        <v>56</v>
      </c>
      <c r="D9" s="46">
        <v>19</v>
      </c>
      <c r="E9" s="22">
        <f t="shared" si="1"/>
        <v>3392</v>
      </c>
      <c r="F9" s="40">
        <f t="shared" si="0"/>
        <v>6.333333333333333</v>
      </c>
    </row>
    <row r="10" spans="1:6" ht="19.5" customHeight="1">
      <c r="A10" s="11" t="s">
        <v>15</v>
      </c>
      <c r="B10" s="23" t="s">
        <v>177</v>
      </c>
      <c r="C10" s="23" t="s">
        <v>177</v>
      </c>
      <c r="D10" s="99" t="s">
        <v>177</v>
      </c>
      <c r="E10" s="23" t="s">
        <v>177</v>
      </c>
      <c r="F10" s="23" t="s">
        <v>177</v>
      </c>
    </row>
    <row r="11" spans="1:6" ht="19.5" customHeight="1">
      <c r="A11" s="11" t="s">
        <v>16</v>
      </c>
      <c r="B11" s="22">
        <v>1</v>
      </c>
      <c r="C11" s="22">
        <v>18</v>
      </c>
      <c r="D11" s="46">
        <v>3</v>
      </c>
      <c r="E11" s="22">
        <f t="shared" si="1"/>
        <v>1666</v>
      </c>
      <c r="F11" s="40">
        <f t="shared" si="0"/>
        <v>3</v>
      </c>
    </row>
    <row r="12" spans="1:6" ht="19.5" customHeight="1">
      <c r="A12" s="11" t="s">
        <v>17</v>
      </c>
      <c r="B12" s="23" t="s">
        <v>177</v>
      </c>
      <c r="C12" s="23" t="s">
        <v>177</v>
      </c>
      <c r="D12" s="99" t="s">
        <v>177</v>
      </c>
      <c r="E12" s="23" t="s">
        <v>177</v>
      </c>
      <c r="F12" s="23" t="s">
        <v>177</v>
      </c>
    </row>
    <row r="13" spans="1:6" ht="19.5" customHeight="1">
      <c r="A13" s="11" t="s">
        <v>18</v>
      </c>
      <c r="B13" s="22">
        <v>1</v>
      </c>
      <c r="C13" s="22">
        <v>20</v>
      </c>
      <c r="D13" s="46">
        <v>4</v>
      </c>
      <c r="E13" s="22">
        <f t="shared" si="1"/>
        <v>2000</v>
      </c>
      <c r="F13" s="40">
        <f t="shared" si="0"/>
        <v>4</v>
      </c>
    </row>
    <row r="14" spans="1:6" ht="19.5" customHeight="1">
      <c r="A14" s="11" t="s">
        <v>19</v>
      </c>
      <c r="B14" s="22">
        <v>13</v>
      </c>
      <c r="C14" s="22">
        <v>235</v>
      </c>
      <c r="D14" s="46">
        <v>70</v>
      </c>
      <c r="E14" s="22">
        <f t="shared" si="1"/>
        <v>2978</v>
      </c>
      <c r="F14" s="40">
        <f t="shared" si="0"/>
        <v>5.384615384615385</v>
      </c>
    </row>
    <row r="15" spans="1:6" ht="19.5" customHeight="1">
      <c r="A15" s="11" t="s">
        <v>20</v>
      </c>
      <c r="B15" s="22">
        <v>4</v>
      </c>
      <c r="C15" s="22">
        <v>91</v>
      </c>
      <c r="D15" s="46">
        <v>18</v>
      </c>
      <c r="E15" s="22">
        <f t="shared" si="1"/>
        <v>1978</v>
      </c>
      <c r="F15" s="40">
        <f t="shared" si="0"/>
        <v>4.5</v>
      </c>
    </row>
    <row r="16" spans="1:6" ht="19.5" customHeight="1">
      <c r="A16" s="11" t="s">
        <v>21</v>
      </c>
      <c r="B16" s="22">
        <v>2</v>
      </c>
      <c r="C16" s="22">
        <v>25</v>
      </c>
      <c r="D16" s="46">
        <v>8</v>
      </c>
      <c r="E16" s="22">
        <f>ROUNDDOWN((D16*1000)/(C16/10),0)</f>
        <v>3200</v>
      </c>
      <c r="F16" s="40">
        <f t="shared" si="0"/>
        <v>4</v>
      </c>
    </row>
    <row r="17" spans="1:6" ht="19.5" customHeight="1">
      <c r="A17" s="36" t="s">
        <v>7</v>
      </c>
      <c r="B17" s="22">
        <f>SUM(B5:B16)</f>
        <v>78</v>
      </c>
      <c r="C17" s="22">
        <f>SUM(C5:C16)</f>
        <v>1857</v>
      </c>
      <c r="D17" s="46">
        <f>SUM(D5:D16)</f>
        <v>675</v>
      </c>
      <c r="E17" s="63"/>
      <c r="F17" s="64"/>
    </row>
    <row r="18" spans="1:6" ht="13.5">
      <c r="A18" s="1"/>
      <c r="B18" s="1"/>
      <c r="C18" s="1"/>
      <c r="D18" s="1"/>
      <c r="E18" s="1"/>
      <c r="F18" s="50" t="s">
        <v>77</v>
      </c>
    </row>
  </sheetData>
  <sheetProtection/>
  <mergeCells count="5">
    <mergeCell ref="A1:F1"/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115" zoomScaleNormal="85" zoomScaleSheetLayoutView="115" zoomScalePageLayoutView="0" workbookViewId="0" topLeftCell="A1">
      <selection activeCell="K10" sqref="K10"/>
    </sheetView>
  </sheetViews>
  <sheetFormatPr defaultColWidth="9.00390625" defaultRowHeight="13.5"/>
  <cols>
    <col min="1" max="1" width="5.00390625" style="0" customWidth="1"/>
    <col min="2" max="2" width="3.75390625" style="0" customWidth="1"/>
    <col min="3" max="4" width="3.125" style="0" customWidth="1"/>
    <col min="5" max="5" width="3.75390625" style="0" customWidth="1"/>
    <col min="6" max="6" width="3.125" style="0" customWidth="1"/>
    <col min="7" max="11" width="10.00390625" style="0" customWidth="1"/>
  </cols>
  <sheetData>
    <row r="1" spans="1:11" ht="18.75">
      <c r="A1" s="123" t="s">
        <v>205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301</v>
      </c>
    </row>
    <row r="3" spans="1:11" ht="13.5">
      <c r="A3" s="144" t="s">
        <v>204</v>
      </c>
      <c r="B3" s="161"/>
      <c r="C3" s="161"/>
      <c r="D3" s="161"/>
      <c r="E3" s="161"/>
      <c r="F3" s="162"/>
      <c r="G3" s="124" t="s">
        <v>308</v>
      </c>
      <c r="H3" s="37" t="s">
        <v>56</v>
      </c>
      <c r="I3" s="37" t="s">
        <v>174</v>
      </c>
      <c r="J3" s="37" t="s">
        <v>172</v>
      </c>
      <c r="K3" s="37" t="s">
        <v>70</v>
      </c>
    </row>
    <row r="4" spans="1:11" ht="13.5">
      <c r="A4" s="144"/>
      <c r="B4" s="161"/>
      <c r="C4" s="161"/>
      <c r="D4" s="161"/>
      <c r="E4" s="161"/>
      <c r="F4" s="162"/>
      <c r="G4" s="124"/>
      <c r="H4" s="38" t="s">
        <v>173</v>
      </c>
      <c r="I4" s="38" t="s">
        <v>175</v>
      </c>
      <c r="J4" s="38" t="s">
        <v>171</v>
      </c>
      <c r="K4" s="38" t="s">
        <v>307</v>
      </c>
    </row>
    <row r="5" spans="1:11" ht="24.75" customHeight="1">
      <c r="A5" s="5" t="s">
        <v>5</v>
      </c>
      <c r="B5" s="6">
        <v>14</v>
      </c>
      <c r="C5" s="39" t="s">
        <v>6</v>
      </c>
      <c r="D5" s="39" t="s">
        <v>71</v>
      </c>
      <c r="E5" s="6">
        <v>15</v>
      </c>
      <c r="F5" s="7" t="s">
        <v>6</v>
      </c>
      <c r="G5" s="22">
        <v>151</v>
      </c>
      <c r="H5" s="22">
        <v>36</v>
      </c>
      <c r="I5" s="22">
        <v>1876</v>
      </c>
      <c r="J5" s="22">
        <f>ROUNDDOWN((I5*1000)/(H5*100/10),0)</f>
        <v>5211</v>
      </c>
      <c r="K5" s="40">
        <f aca="true" t="shared" si="0" ref="K5:K13">I5/G5</f>
        <v>12.42384105960265</v>
      </c>
    </row>
    <row r="6" spans="1:11" ht="24.75" customHeight="1">
      <c r="A6" s="5" t="s">
        <v>5</v>
      </c>
      <c r="B6" s="6">
        <v>15</v>
      </c>
      <c r="C6" s="39" t="s">
        <v>6</v>
      </c>
      <c r="D6" s="39" t="s">
        <v>71</v>
      </c>
      <c r="E6" s="6">
        <v>16</v>
      </c>
      <c r="F6" s="7" t="s">
        <v>6</v>
      </c>
      <c r="G6" s="22">
        <v>148</v>
      </c>
      <c r="H6" s="22">
        <v>34</v>
      </c>
      <c r="I6" s="22">
        <v>2094</v>
      </c>
      <c r="J6" s="22">
        <f aca="true" t="shared" si="1" ref="J6:J13">ROUNDDOWN((I6*1000)/(H6*100/10),0)</f>
        <v>6158</v>
      </c>
      <c r="K6" s="40">
        <f t="shared" si="0"/>
        <v>14.14864864864865</v>
      </c>
    </row>
    <row r="7" spans="1:11" ht="24.75" customHeight="1">
      <c r="A7" s="5" t="s">
        <v>5</v>
      </c>
      <c r="B7" s="6">
        <v>16</v>
      </c>
      <c r="C7" s="39" t="s">
        <v>6</v>
      </c>
      <c r="D7" s="39" t="s">
        <v>71</v>
      </c>
      <c r="E7" s="6">
        <v>17</v>
      </c>
      <c r="F7" s="7" t="s">
        <v>6</v>
      </c>
      <c r="G7" s="22">
        <v>120</v>
      </c>
      <c r="H7" s="22">
        <v>34</v>
      </c>
      <c r="I7" s="22">
        <v>1981</v>
      </c>
      <c r="J7" s="22">
        <f t="shared" si="1"/>
        <v>5826</v>
      </c>
      <c r="K7" s="40">
        <f t="shared" si="0"/>
        <v>16.508333333333333</v>
      </c>
    </row>
    <row r="8" spans="1:11" ht="24.75" customHeight="1">
      <c r="A8" s="5" t="s">
        <v>5</v>
      </c>
      <c r="B8" s="6">
        <v>17</v>
      </c>
      <c r="C8" s="39" t="s">
        <v>6</v>
      </c>
      <c r="D8" s="39" t="s">
        <v>71</v>
      </c>
      <c r="E8" s="6">
        <v>18</v>
      </c>
      <c r="F8" s="7" t="s">
        <v>6</v>
      </c>
      <c r="G8" s="22">
        <v>118</v>
      </c>
      <c r="H8" s="22">
        <v>32</v>
      </c>
      <c r="I8" s="22">
        <v>1608</v>
      </c>
      <c r="J8" s="22">
        <f t="shared" si="1"/>
        <v>5025</v>
      </c>
      <c r="K8" s="40">
        <f t="shared" si="0"/>
        <v>13.627118644067796</v>
      </c>
    </row>
    <row r="9" spans="1:11" ht="24.75" customHeight="1">
      <c r="A9" s="5" t="s">
        <v>5</v>
      </c>
      <c r="B9" s="6">
        <v>18</v>
      </c>
      <c r="C9" s="39" t="s">
        <v>6</v>
      </c>
      <c r="D9" s="39" t="s">
        <v>71</v>
      </c>
      <c r="E9" s="6">
        <v>19</v>
      </c>
      <c r="F9" s="7" t="s">
        <v>6</v>
      </c>
      <c r="G9" s="22">
        <v>90</v>
      </c>
      <c r="H9" s="22">
        <v>32</v>
      </c>
      <c r="I9" s="22">
        <v>1608</v>
      </c>
      <c r="J9" s="22">
        <f t="shared" si="1"/>
        <v>5025</v>
      </c>
      <c r="K9" s="40">
        <f t="shared" si="0"/>
        <v>17.866666666666667</v>
      </c>
    </row>
    <row r="10" spans="1:11" ht="24.75" customHeight="1">
      <c r="A10" s="5" t="s">
        <v>5</v>
      </c>
      <c r="B10" s="6">
        <v>19</v>
      </c>
      <c r="C10" s="39" t="s">
        <v>6</v>
      </c>
      <c r="D10" s="39" t="s">
        <v>71</v>
      </c>
      <c r="E10" s="6">
        <v>20</v>
      </c>
      <c r="F10" s="7" t="s">
        <v>6</v>
      </c>
      <c r="G10" s="22">
        <v>97</v>
      </c>
      <c r="H10" s="22">
        <v>24</v>
      </c>
      <c r="I10" s="22">
        <v>1294</v>
      </c>
      <c r="J10" s="22">
        <f t="shared" si="1"/>
        <v>5391</v>
      </c>
      <c r="K10" s="40">
        <f t="shared" si="0"/>
        <v>13.34020618556701</v>
      </c>
    </row>
    <row r="11" spans="1:11" ht="24.75" customHeight="1">
      <c r="A11" s="5" t="s">
        <v>5</v>
      </c>
      <c r="B11" s="6">
        <v>20</v>
      </c>
      <c r="C11" s="39" t="s">
        <v>6</v>
      </c>
      <c r="D11" s="39" t="s">
        <v>71</v>
      </c>
      <c r="E11" s="6">
        <v>21</v>
      </c>
      <c r="F11" s="7" t="s">
        <v>6</v>
      </c>
      <c r="G11" s="22">
        <v>95</v>
      </c>
      <c r="H11" s="22">
        <v>22</v>
      </c>
      <c r="I11" s="22">
        <v>1588</v>
      </c>
      <c r="J11" s="22">
        <f t="shared" si="1"/>
        <v>7218</v>
      </c>
      <c r="K11" s="40">
        <f t="shared" si="0"/>
        <v>16.71578947368421</v>
      </c>
    </row>
    <row r="12" spans="1:11" ht="24.75" customHeight="1">
      <c r="A12" s="5" t="s">
        <v>5</v>
      </c>
      <c r="B12" s="6">
        <v>21</v>
      </c>
      <c r="C12" s="39" t="s">
        <v>6</v>
      </c>
      <c r="D12" s="39" t="s">
        <v>71</v>
      </c>
      <c r="E12" s="6">
        <v>22</v>
      </c>
      <c r="F12" s="7" t="s">
        <v>6</v>
      </c>
      <c r="G12" s="22">
        <v>92</v>
      </c>
      <c r="H12" s="22">
        <v>21</v>
      </c>
      <c r="I12" s="22">
        <v>1161</v>
      </c>
      <c r="J12" s="22">
        <f t="shared" si="1"/>
        <v>5528</v>
      </c>
      <c r="K12" s="40">
        <f t="shared" si="0"/>
        <v>12.619565217391305</v>
      </c>
    </row>
    <row r="13" spans="1:11" ht="24.75" customHeight="1">
      <c r="A13" s="5" t="s">
        <v>5</v>
      </c>
      <c r="B13" s="6">
        <v>22</v>
      </c>
      <c r="C13" s="39" t="s">
        <v>6</v>
      </c>
      <c r="D13" s="39" t="s">
        <v>71</v>
      </c>
      <c r="E13" s="6">
        <v>23</v>
      </c>
      <c r="F13" s="7" t="s">
        <v>6</v>
      </c>
      <c r="G13" s="22">
        <v>78</v>
      </c>
      <c r="H13" s="46">
        <v>18.57</v>
      </c>
      <c r="I13" s="22">
        <v>675</v>
      </c>
      <c r="J13" s="22">
        <f t="shared" si="1"/>
        <v>3634</v>
      </c>
      <c r="K13" s="40">
        <f t="shared" si="0"/>
        <v>8.653846153846153</v>
      </c>
    </row>
    <row r="14" ht="13.5">
      <c r="K14" s="50" t="s">
        <v>72</v>
      </c>
    </row>
  </sheetData>
  <sheetProtection/>
  <mergeCells count="3">
    <mergeCell ref="A3:F4"/>
    <mergeCell ref="A1:K1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115" zoomScaleNormal="75" zoomScaleSheetLayoutView="115" zoomScalePageLayoutView="0" workbookViewId="0" topLeftCell="A1">
      <selection activeCell="F18" sqref="F18"/>
    </sheetView>
  </sheetViews>
  <sheetFormatPr defaultColWidth="9.00390625" defaultRowHeight="13.5"/>
  <cols>
    <col min="1" max="1" width="6.25390625" style="0" customWidth="1"/>
    <col min="2" max="12" width="5.625" style="0" customWidth="1"/>
    <col min="13" max="13" width="7.25390625" style="0" customWidth="1"/>
  </cols>
  <sheetData>
    <row r="1" spans="1:13" ht="18.75">
      <c r="A1" s="123" t="s">
        <v>206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" t="s">
        <v>302</v>
      </c>
    </row>
    <row r="3" spans="1:13" ht="13.5">
      <c r="A3" s="121" t="s">
        <v>181</v>
      </c>
      <c r="B3" s="143" t="s">
        <v>101</v>
      </c>
      <c r="C3" s="143"/>
      <c r="D3" s="143" t="s">
        <v>102</v>
      </c>
      <c r="E3" s="143"/>
      <c r="F3" s="143" t="s">
        <v>96</v>
      </c>
      <c r="G3" s="143"/>
      <c r="H3" s="143" t="s">
        <v>103</v>
      </c>
      <c r="I3" s="143"/>
      <c r="J3" s="143" t="s">
        <v>97</v>
      </c>
      <c r="K3" s="143"/>
      <c r="L3" s="143" t="s">
        <v>104</v>
      </c>
      <c r="M3" s="143"/>
    </row>
    <row r="4" spans="1:13" ht="13.5">
      <c r="A4" s="122"/>
      <c r="B4" s="3" t="s">
        <v>0</v>
      </c>
      <c r="C4" s="3" t="s">
        <v>95</v>
      </c>
      <c r="D4" s="3" t="s">
        <v>0</v>
      </c>
      <c r="E4" s="3" t="s">
        <v>95</v>
      </c>
      <c r="F4" s="3" t="s">
        <v>0</v>
      </c>
      <c r="G4" s="3" t="s">
        <v>95</v>
      </c>
      <c r="H4" s="3" t="s">
        <v>0</v>
      </c>
      <c r="I4" s="3" t="s">
        <v>95</v>
      </c>
      <c r="J4" s="3" t="s">
        <v>0</v>
      </c>
      <c r="K4" s="3" t="s">
        <v>95</v>
      </c>
      <c r="L4" s="3" t="s">
        <v>0</v>
      </c>
      <c r="M4" s="3" t="s">
        <v>95</v>
      </c>
    </row>
    <row r="5" spans="1:13" ht="24.75" customHeight="1">
      <c r="A5" s="3" t="s">
        <v>178</v>
      </c>
      <c r="B5" s="26" t="s">
        <v>177</v>
      </c>
      <c r="C5" s="26" t="s">
        <v>177</v>
      </c>
      <c r="D5" s="4">
        <v>5</v>
      </c>
      <c r="E5" s="4">
        <v>34</v>
      </c>
      <c r="F5" s="4">
        <v>2</v>
      </c>
      <c r="G5" s="26" t="s">
        <v>32</v>
      </c>
      <c r="H5" s="4">
        <v>14</v>
      </c>
      <c r="I5" s="4">
        <v>170</v>
      </c>
      <c r="J5" s="26" t="s">
        <v>177</v>
      </c>
      <c r="K5" s="26" t="s">
        <v>177</v>
      </c>
      <c r="L5" s="26" t="s">
        <v>177</v>
      </c>
      <c r="M5" s="26" t="s">
        <v>177</v>
      </c>
    </row>
    <row r="6" spans="1:13" ht="24.75" customHeight="1">
      <c r="A6" s="3" t="s">
        <v>179</v>
      </c>
      <c r="B6" s="26" t="s">
        <v>177</v>
      </c>
      <c r="C6" s="26" t="s">
        <v>177</v>
      </c>
      <c r="D6" s="4">
        <v>4</v>
      </c>
      <c r="E6" s="4">
        <v>27</v>
      </c>
      <c r="F6" s="4">
        <v>1</v>
      </c>
      <c r="G6" s="26" t="s">
        <v>32</v>
      </c>
      <c r="H6" s="4">
        <v>12</v>
      </c>
      <c r="I6" s="4">
        <v>187</v>
      </c>
      <c r="J6" s="26" t="s">
        <v>177</v>
      </c>
      <c r="K6" s="26" t="s">
        <v>177</v>
      </c>
      <c r="L6" s="26" t="s">
        <v>177</v>
      </c>
      <c r="M6" s="26" t="s">
        <v>177</v>
      </c>
    </row>
    <row r="7" spans="1:13" ht="24.75" customHeight="1">
      <c r="A7" s="3" t="s">
        <v>180</v>
      </c>
      <c r="B7" s="26" t="s">
        <v>177</v>
      </c>
      <c r="C7" s="26" t="s">
        <v>177</v>
      </c>
      <c r="D7" s="4">
        <v>4</v>
      </c>
      <c r="E7" s="4">
        <v>27</v>
      </c>
      <c r="F7" s="4">
        <v>1</v>
      </c>
      <c r="G7" s="26" t="s">
        <v>32</v>
      </c>
      <c r="H7" s="4">
        <v>11</v>
      </c>
      <c r="I7" s="4">
        <v>224</v>
      </c>
      <c r="J7" s="26" t="s">
        <v>177</v>
      </c>
      <c r="K7" s="26" t="s">
        <v>177</v>
      </c>
      <c r="L7" s="26" t="s">
        <v>177</v>
      </c>
      <c r="M7" s="26" t="s">
        <v>177</v>
      </c>
    </row>
    <row r="8" spans="1:13" ht="24.75" customHeight="1">
      <c r="A8" s="3" t="s">
        <v>270</v>
      </c>
      <c r="B8" s="26" t="s">
        <v>177</v>
      </c>
      <c r="C8" s="26" t="s">
        <v>177</v>
      </c>
      <c r="D8" s="4">
        <v>2</v>
      </c>
      <c r="E8" s="4">
        <v>18</v>
      </c>
      <c r="F8" s="26" t="s">
        <v>177</v>
      </c>
      <c r="G8" s="26" t="s">
        <v>177</v>
      </c>
      <c r="H8" s="4">
        <v>14</v>
      </c>
      <c r="I8" s="4">
        <v>221</v>
      </c>
      <c r="J8" s="26" t="s">
        <v>177</v>
      </c>
      <c r="K8" s="26" t="s">
        <v>177</v>
      </c>
      <c r="L8" s="4">
        <v>13</v>
      </c>
      <c r="M8" s="4">
        <v>2418</v>
      </c>
    </row>
    <row r="9" spans="1:13" ht="24.75" customHeight="1">
      <c r="A9" s="3" t="s">
        <v>271</v>
      </c>
      <c r="B9" s="26" t="s">
        <v>177</v>
      </c>
      <c r="C9" s="26" t="s">
        <v>177</v>
      </c>
      <c r="D9" s="4">
        <v>2</v>
      </c>
      <c r="E9" s="4">
        <v>23</v>
      </c>
      <c r="F9" s="26" t="s">
        <v>177</v>
      </c>
      <c r="G9" s="26" t="s">
        <v>177</v>
      </c>
      <c r="H9" s="4">
        <v>14</v>
      </c>
      <c r="I9" s="4">
        <v>132</v>
      </c>
      <c r="J9" s="26" t="s">
        <v>177</v>
      </c>
      <c r="K9" s="26" t="s">
        <v>177</v>
      </c>
      <c r="L9" s="4">
        <v>16</v>
      </c>
      <c r="M9" s="4">
        <v>1558</v>
      </c>
    </row>
    <row r="10" spans="1:13" ht="24.75" customHeight="1">
      <c r="A10" s="3" t="s">
        <v>272</v>
      </c>
      <c r="B10" s="26" t="s">
        <v>177</v>
      </c>
      <c r="C10" s="26" t="s">
        <v>177</v>
      </c>
      <c r="D10" s="4">
        <v>2</v>
      </c>
      <c r="E10" s="4">
        <v>24</v>
      </c>
      <c r="F10" s="26" t="s">
        <v>177</v>
      </c>
      <c r="G10" s="26" t="s">
        <v>177</v>
      </c>
      <c r="H10" s="4">
        <v>14</v>
      </c>
      <c r="I10" s="4">
        <v>130</v>
      </c>
      <c r="J10" s="26" t="s">
        <v>177</v>
      </c>
      <c r="K10" s="26" t="s">
        <v>177</v>
      </c>
      <c r="L10" s="4">
        <v>16</v>
      </c>
      <c r="M10" s="4">
        <v>1605</v>
      </c>
    </row>
    <row r="11" spans="1:13" ht="24.75" customHeight="1">
      <c r="A11" s="3" t="s">
        <v>273</v>
      </c>
      <c r="B11" s="26" t="s">
        <v>177</v>
      </c>
      <c r="C11" s="26" t="s">
        <v>177</v>
      </c>
      <c r="D11" s="4">
        <v>2</v>
      </c>
      <c r="E11" s="4">
        <v>28</v>
      </c>
      <c r="F11" s="26" t="s">
        <v>177</v>
      </c>
      <c r="G11" s="26" t="s">
        <v>177</v>
      </c>
      <c r="H11" s="4">
        <v>11</v>
      </c>
      <c r="I11" s="4">
        <v>124</v>
      </c>
      <c r="J11" s="26" t="s">
        <v>177</v>
      </c>
      <c r="K11" s="26" t="s">
        <v>177</v>
      </c>
      <c r="L11" s="4">
        <v>13</v>
      </c>
      <c r="M11" s="4">
        <v>1520</v>
      </c>
    </row>
    <row r="12" spans="1:13" ht="24.75" customHeight="1">
      <c r="A12" s="3" t="s">
        <v>274</v>
      </c>
      <c r="B12" s="26" t="s">
        <v>177</v>
      </c>
      <c r="C12" s="26" t="s">
        <v>177</v>
      </c>
      <c r="D12" s="4">
        <v>2</v>
      </c>
      <c r="E12" s="4">
        <v>25</v>
      </c>
      <c r="F12" s="26" t="s">
        <v>177</v>
      </c>
      <c r="G12" s="26" t="s">
        <v>177</v>
      </c>
      <c r="H12" s="4">
        <v>14</v>
      </c>
      <c r="I12" s="4">
        <v>115</v>
      </c>
      <c r="J12" s="4">
        <v>2</v>
      </c>
      <c r="K12" s="4">
        <v>73</v>
      </c>
      <c r="L12" s="4">
        <v>13</v>
      </c>
      <c r="M12" s="4">
        <v>1392</v>
      </c>
    </row>
    <row r="13" spans="1:13" ht="24.75" customHeight="1">
      <c r="A13" s="3" t="s">
        <v>256</v>
      </c>
      <c r="B13" s="26" t="s">
        <v>177</v>
      </c>
      <c r="C13" s="26" t="s">
        <v>177</v>
      </c>
      <c r="D13" s="4">
        <v>2</v>
      </c>
      <c r="E13" s="4">
        <v>24</v>
      </c>
      <c r="F13" s="26" t="s">
        <v>177</v>
      </c>
      <c r="G13" s="26" t="s">
        <v>177</v>
      </c>
      <c r="H13" s="4">
        <v>18</v>
      </c>
      <c r="I13" s="4">
        <v>129</v>
      </c>
      <c r="J13" s="4">
        <v>2</v>
      </c>
      <c r="K13" s="4">
        <v>40</v>
      </c>
      <c r="L13" s="4">
        <v>9</v>
      </c>
      <c r="M13" s="4">
        <v>1324</v>
      </c>
    </row>
    <row r="14" spans="1:13" ht="24.75" customHeight="1">
      <c r="A14" s="3" t="s">
        <v>275</v>
      </c>
      <c r="B14" s="26" t="s">
        <v>177</v>
      </c>
      <c r="C14" s="26" t="s">
        <v>177</v>
      </c>
      <c r="D14" s="4">
        <v>1</v>
      </c>
      <c r="E14" s="4">
        <v>23</v>
      </c>
      <c r="F14" s="4">
        <v>1</v>
      </c>
      <c r="G14" s="26">
        <v>1</v>
      </c>
      <c r="H14" s="4">
        <v>16</v>
      </c>
      <c r="I14" s="4">
        <v>100</v>
      </c>
      <c r="J14" s="4">
        <v>3</v>
      </c>
      <c r="K14" s="4">
        <v>34</v>
      </c>
      <c r="L14" s="4">
        <v>11</v>
      </c>
      <c r="M14" s="4">
        <v>1287</v>
      </c>
    </row>
    <row r="15" spans="1:13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72</v>
      </c>
    </row>
  </sheetData>
  <sheetProtection/>
  <mergeCells count="8">
    <mergeCell ref="J3:K3"/>
    <mergeCell ref="L3:M3"/>
    <mergeCell ref="A1:M1"/>
    <mergeCell ref="A3:A4"/>
    <mergeCell ref="B3:C3"/>
    <mergeCell ref="D3:E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0" zoomScaleNormal="55" zoomScalePageLayoutView="0" workbookViewId="0" topLeftCell="A1">
      <selection activeCell="P26" sqref="P26"/>
    </sheetView>
  </sheetViews>
  <sheetFormatPr defaultColWidth="9.00390625" defaultRowHeight="13.5"/>
  <cols>
    <col min="1" max="1" width="10.00390625" style="0" customWidth="1"/>
    <col min="2" max="2" width="8.50390625" style="0" bestFit="1" customWidth="1"/>
    <col min="3" max="14" width="6.875" style="0" customWidth="1"/>
  </cols>
  <sheetData>
    <row r="1" spans="1:14" ht="18.75">
      <c r="A1" s="123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3.5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0" t="s">
        <v>305</v>
      </c>
    </row>
    <row r="3" spans="1:14" ht="13.5" customHeight="1">
      <c r="A3" s="168" t="s">
        <v>184</v>
      </c>
      <c r="B3" s="166" t="s">
        <v>113</v>
      </c>
      <c r="C3" s="173" t="s">
        <v>304</v>
      </c>
      <c r="D3" s="121"/>
      <c r="E3" s="121"/>
      <c r="F3" s="121"/>
      <c r="G3" s="121"/>
      <c r="H3" s="121"/>
      <c r="I3" s="164"/>
      <c r="J3" s="164" t="s">
        <v>303</v>
      </c>
      <c r="K3" s="165"/>
      <c r="L3" s="165"/>
      <c r="M3" s="160"/>
      <c r="N3" s="172" t="s">
        <v>110</v>
      </c>
    </row>
    <row r="4" spans="1:14" ht="13.5" customHeight="1">
      <c r="A4" s="169"/>
      <c r="B4" s="167"/>
      <c r="C4" s="171" t="s">
        <v>114</v>
      </c>
      <c r="D4" s="172" t="s">
        <v>53</v>
      </c>
      <c r="E4" s="172" t="s">
        <v>106</v>
      </c>
      <c r="F4" s="172" t="s">
        <v>107</v>
      </c>
      <c r="G4" s="172" t="s">
        <v>79</v>
      </c>
      <c r="H4" s="139" t="s">
        <v>112</v>
      </c>
      <c r="I4" s="33" t="s">
        <v>54</v>
      </c>
      <c r="J4" s="124" t="s">
        <v>114</v>
      </c>
      <c r="K4" s="124" t="s">
        <v>109</v>
      </c>
      <c r="L4" s="124" t="s">
        <v>97</v>
      </c>
      <c r="M4" s="163" t="s">
        <v>111</v>
      </c>
      <c r="N4" s="147"/>
    </row>
    <row r="5" spans="1:14" ht="13.5">
      <c r="A5" s="169"/>
      <c r="B5" s="167"/>
      <c r="C5" s="171"/>
      <c r="D5" s="172"/>
      <c r="E5" s="172"/>
      <c r="F5" s="172"/>
      <c r="G5" s="172"/>
      <c r="H5" s="142"/>
      <c r="I5" s="45" t="s">
        <v>108</v>
      </c>
      <c r="J5" s="124"/>
      <c r="K5" s="124"/>
      <c r="L5" s="124"/>
      <c r="M5" s="124"/>
      <c r="N5" s="147"/>
    </row>
    <row r="6" spans="1:14" ht="12.75" customHeight="1">
      <c r="A6" s="170"/>
      <c r="B6" s="167"/>
      <c r="C6" s="171"/>
      <c r="D6" s="172"/>
      <c r="E6" s="172"/>
      <c r="F6" s="172"/>
      <c r="G6" s="172"/>
      <c r="H6" s="140"/>
      <c r="I6" s="35" t="s">
        <v>55</v>
      </c>
      <c r="J6" s="124"/>
      <c r="K6" s="124"/>
      <c r="L6" s="124"/>
      <c r="M6" s="124"/>
      <c r="N6" s="147"/>
    </row>
    <row r="7" spans="1:14" ht="31.5" customHeight="1">
      <c r="A7" s="49" t="s">
        <v>182</v>
      </c>
      <c r="B7" s="19">
        <f>C7+J7</f>
        <v>130</v>
      </c>
      <c r="C7" s="13">
        <f aca="true" t="shared" si="0" ref="C7:C16">SUM(D7:I7)</f>
        <v>120</v>
      </c>
      <c r="D7" s="4">
        <v>0</v>
      </c>
      <c r="E7" s="4">
        <v>30</v>
      </c>
      <c r="F7" s="4">
        <v>10</v>
      </c>
      <c r="G7" s="4">
        <v>30</v>
      </c>
      <c r="H7" s="4">
        <v>40</v>
      </c>
      <c r="I7" s="4">
        <v>10</v>
      </c>
      <c r="J7" s="4">
        <v>10</v>
      </c>
      <c r="K7" s="26" t="s">
        <v>32</v>
      </c>
      <c r="L7" s="26" t="s">
        <v>177</v>
      </c>
      <c r="M7" s="26" t="s">
        <v>32</v>
      </c>
      <c r="N7" s="4">
        <v>60</v>
      </c>
    </row>
    <row r="8" spans="1:14" ht="31.5" customHeight="1">
      <c r="A8" s="49" t="s">
        <v>145</v>
      </c>
      <c r="B8" s="19">
        <f>C8+J8</f>
        <v>150</v>
      </c>
      <c r="C8" s="13">
        <f t="shared" si="0"/>
        <v>130</v>
      </c>
      <c r="D8" s="4">
        <v>10</v>
      </c>
      <c r="E8" s="4">
        <v>30</v>
      </c>
      <c r="F8" s="4">
        <v>10</v>
      </c>
      <c r="G8" s="4">
        <v>40</v>
      </c>
      <c r="H8" s="4">
        <v>40</v>
      </c>
      <c r="I8" s="26" t="s">
        <v>177</v>
      </c>
      <c r="J8" s="4">
        <v>20</v>
      </c>
      <c r="K8" s="26" t="s">
        <v>32</v>
      </c>
      <c r="L8" s="26" t="s">
        <v>177</v>
      </c>
      <c r="M8" s="4">
        <v>10</v>
      </c>
      <c r="N8" s="4">
        <v>90</v>
      </c>
    </row>
    <row r="9" spans="1:14" ht="31.5" customHeight="1">
      <c r="A9" s="49" t="s">
        <v>183</v>
      </c>
      <c r="B9" s="19">
        <f aca="true" t="shared" si="1" ref="B9:B16">C9+J9</f>
        <v>140</v>
      </c>
      <c r="C9" s="13">
        <f t="shared" si="0"/>
        <v>130</v>
      </c>
      <c r="D9" s="4">
        <v>10</v>
      </c>
      <c r="E9" s="4">
        <v>30</v>
      </c>
      <c r="F9" s="4">
        <v>10</v>
      </c>
      <c r="G9" s="4">
        <v>40</v>
      </c>
      <c r="H9" s="4">
        <v>40</v>
      </c>
      <c r="I9" s="26" t="s">
        <v>177</v>
      </c>
      <c r="J9" s="4">
        <v>10</v>
      </c>
      <c r="K9" s="26" t="s">
        <v>177</v>
      </c>
      <c r="L9" s="26" t="s">
        <v>177</v>
      </c>
      <c r="M9" s="26" t="s">
        <v>177</v>
      </c>
      <c r="N9" s="4">
        <v>80</v>
      </c>
    </row>
    <row r="10" spans="1:14" ht="31.5" customHeight="1">
      <c r="A10" s="49" t="s">
        <v>41</v>
      </c>
      <c r="B10" s="19">
        <f t="shared" si="1"/>
        <v>135</v>
      </c>
      <c r="C10" s="13">
        <f t="shared" si="0"/>
        <v>127</v>
      </c>
      <c r="D10" s="4">
        <v>8</v>
      </c>
      <c r="E10" s="4">
        <v>25</v>
      </c>
      <c r="F10" s="4">
        <v>16</v>
      </c>
      <c r="G10" s="4">
        <v>45</v>
      </c>
      <c r="H10" s="4">
        <v>33</v>
      </c>
      <c r="I10" s="26" t="s">
        <v>177</v>
      </c>
      <c r="J10" s="4">
        <f aca="true" t="shared" si="2" ref="J10:J16">SUM(K10:M10)</f>
        <v>8</v>
      </c>
      <c r="K10" s="26" t="s">
        <v>177</v>
      </c>
      <c r="L10" s="26" t="s">
        <v>177</v>
      </c>
      <c r="M10" s="4">
        <v>8</v>
      </c>
      <c r="N10" s="4">
        <v>60</v>
      </c>
    </row>
    <row r="11" spans="1:14" ht="31.5" customHeight="1">
      <c r="A11" s="49" t="s">
        <v>257</v>
      </c>
      <c r="B11" s="19">
        <f t="shared" si="1"/>
        <v>128</v>
      </c>
      <c r="C11" s="13">
        <f t="shared" si="0"/>
        <v>122</v>
      </c>
      <c r="D11" s="4">
        <v>8</v>
      </c>
      <c r="E11" s="4">
        <v>20</v>
      </c>
      <c r="F11" s="4">
        <v>9</v>
      </c>
      <c r="G11" s="4">
        <v>54</v>
      </c>
      <c r="H11" s="4">
        <v>31</v>
      </c>
      <c r="I11" s="26" t="s">
        <v>177</v>
      </c>
      <c r="J11" s="4">
        <f t="shared" si="2"/>
        <v>6</v>
      </c>
      <c r="K11" s="26" t="s">
        <v>177</v>
      </c>
      <c r="L11" s="26" t="s">
        <v>177</v>
      </c>
      <c r="M11" s="4">
        <v>6</v>
      </c>
      <c r="N11" s="4">
        <v>55</v>
      </c>
    </row>
    <row r="12" spans="1:14" ht="31.5" customHeight="1">
      <c r="A12" s="49" t="s">
        <v>258</v>
      </c>
      <c r="B12" s="19">
        <f t="shared" si="1"/>
        <v>110</v>
      </c>
      <c r="C12" s="13">
        <f t="shared" si="0"/>
        <v>104</v>
      </c>
      <c r="D12" s="4">
        <v>6</v>
      </c>
      <c r="E12" s="4">
        <v>16</v>
      </c>
      <c r="F12" s="4">
        <v>11</v>
      </c>
      <c r="G12" s="4">
        <v>43</v>
      </c>
      <c r="H12" s="4">
        <v>28</v>
      </c>
      <c r="I12" s="26" t="s">
        <v>177</v>
      </c>
      <c r="J12" s="4">
        <f t="shared" si="2"/>
        <v>6</v>
      </c>
      <c r="K12" s="26" t="s">
        <v>177</v>
      </c>
      <c r="L12" s="26" t="s">
        <v>177</v>
      </c>
      <c r="M12" s="4">
        <v>6</v>
      </c>
      <c r="N12" s="4">
        <v>50</v>
      </c>
    </row>
    <row r="13" spans="1:14" ht="31.5" customHeight="1">
      <c r="A13" s="49" t="s">
        <v>259</v>
      </c>
      <c r="B13" s="19">
        <f t="shared" si="1"/>
        <v>108</v>
      </c>
      <c r="C13" s="13">
        <f t="shared" si="0"/>
        <v>102</v>
      </c>
      <c r="D13" s="4">
        <v>6</v>
      </c>
      <c r="E13" s="4">
        <v>16</v>
      </c>
      <c r="F13" s="4">
        <v>12</v>
      </c>
      <c r="G13" s="4">
        <v>34</v>
      </c>
      <c r="H13" s="4">
        <v>34</v>
      </c>
      <c r="I13" s="26" t="s">
        <v>177</v>
      </c>
      <c r="J13" s="4">
        <f t="shared" si="2"/>
        <v>6</v>
      </c>
      <c r="K13" s="26" t="s">
        <v>177</v>
      </c>
      <c r="L13" s="26" t="s">
        <v>177</v>
      </c>
      <c r="M13" s="4">
        <v>6</v>
      </c>
      <c r="N13" s="4">
        <v>50</v>
      </c>
    </row>
    <row r="14" spans="1:14" ht="31.5" customHeight="1">
      <c r="A14" s="49" t="s">
        <v>260</v>
      </c>
      <c r="B14" s="19">
        <f t="shared" si="1"/>
        <v>84</v>
      </c>
      <c r="C14" s="13">
        <f t="shared" si="0"/>
        <v>79</v>
      </c>
      <c r="D14" s="4">
        <v>4</v>
      </c>
      <c r="E14" s="4">
        <v>13</v>
      </c>
      <c r="F14" s="4">
        <v>10</v>
      </c>
      <c r="G14" s="4">
        <v>26</v>
      </c>
      <c r="H14" s="4">
        <v>26</v>
      </c>
      <c r="I14" s="26" t="s">
        <v>177</v>
      </c>
      <c r="J14" s="4">
        <f t="shared" si="2"/>
        <v>5</v>
      </c>
      <c r="K14" s="26" t="s">
        <v>177</v>
      </c>
      <c r="L14" s="26" t="s">
        <v>177</v>
      </c>
      <c r="M14" s="4">
        <v>5</v>
      </c>
      <c r="N14" s="4">
        <v>40</v>
      </c>
    </row>
    <row r="15" spans="1:14" ht="31.5" customHeight="1">
      <c r="A15" s="49" t="s">
        <v>252</v>
      </c>
      <c r="B15" s="19">
        <f t="shared" si="1"/>
        <v>81</v>
      </c>
      <c r="C15" s="13">
        <f t="shared" si="0"/>
        <v>76</v>
      </c>
      <c r="D15" s="4">
        <v>3</v>
      </c>
      <c r="E15" s="4">
        <v>10</v>
      </c>
      <c r="F15" s="4">
        <v>10</v>
      </c>
      <c r="G15" s="4">
        <v>26</v>
      </c>
      <c r="H15" s="4">
        <v>27</v>
      </c>
      <c r="I15" s="26" t="s">
        <v>177</v>
      </c>
      <c r="J15" s="4">
        <f t="shared" si="2"/>
        <v>5</v>
      </c>
      <c r="K15" s="26" t="s">
        <v>177</v>
      </c>
      <c r="L15" s="26" t="s">
        <v>177</v>
      </c>
      <c r="M15" s="4">
        <v>5</v>
      </c>
      <c r="N15" s="4">
        <v>38</v>
      </c>
    </row>
    <row r="16" spans="1:14" ht="31.5" customHeight="1">
      <c r="A16" s="49" t="s">
        <v>261</v>
      </c>
      <c r="B16" s="19">
        <f t="shared" si="1"/>
        <v>51</v>
      </c>
      <c r="C16" s="13">
        <f t="shared" si="0"/>
        <v>46</v>
      </c>
      <c r="D16" s="4">
        <v>3</v>
      </c>
      <c r="E16" s="4">
        <v>8</v>
      </c>
      <c r="F16" s="4">
        <v>10</v>
      </c>
      <c r="G16" s="4">
        <v>11</v>
      </c>
      <c r="H16" s="4">
        <v>14</v>
      </c>
      <c r="I16" s="26" t="s">
        <v>177</v>
      </c>
      <c r="J16" s="4">
        <f t="shared" si="2"/>
        <v>5</v>
      </c>
      <c r="K16" s="26" t="s">
        <v>177</v>
      </c>
      <c r="L16" s="26" t="s">
        <v>177</v>
      </c>
      <c r="M16" s="4">
        <v>5</v>
      </c>
      <c r="N16" s="4">
        <v>22</v>
      </c>
    </row>
    <row r="17" spans="1:1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0" t="s">
        <v>72</v>
      </c>
    </row>
  </sheetData>
  <sheetProtection/>
  <mergeCells count="16">
    <mergeCell ref="J4:J6"/>
    <mergeCell ref="N3:N6"/>
    <mergeCell ref="C3:I3"/>
    <mergeCell ref="F4:F6"/>
    <mergeCell ref="G4:G6"/>
    <mergeCell ref="H4:H6"/>
    <mergeCell ref="A1:N1"/>
    <mergeCell ref="M4:M6"/>
    <mergeCell ref="J3:M3"/>
    <mergeCell ref="K4:K6"/>
    <mergeCell ref="B3:B6"/>
    <mergeCell ref="A3:A6"/>
    <mergeCell ref="C4:C6"/>
    <mergeCell ref="L4:L6"/>
    <mergeCell ref="E4:E6"/>
    <mergeCell ref="D4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Normal="75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10.00390625" style="0" customWidth="1"/>
    <col min="2" max="2" width="9.125" style="0" customWidth="1"/>
  </cols>
  <sheetData>
    <row r="1" spans="1:9" ht="18.75">
      <c r="A1" s="123" t="s">
        <v>208</v>
      </c>
      <c r="B1" s="123"/>
      <c r="C1" s="123"/>
      <c r="D1" s="123"/>
      <c r="E1" s="123"/>
      <c r="F1" s="123"/>
      <c r="G1" s="123"/>
      <c r="H1" s="123"/>
      <c r="I1" s="96"/>
    </row>
    <row r="2" spans="1:9" ht="13.5">
      <c r="A2" s="1" t="s">
        <v>209</v>
      </c>
      <c r="B2" s="1"/>
      <c r="C2" s="1"/>
      <c r="D2" s="1"/>
      <c r="E2" s="1"/>
      <c r="F2" s="1"/>
      <c r="G2" s="1"/>
      <c r="H2" s="50" t="s">
        <v>219</v>
      </c>
      <c r="I2" s="50"/>
    </row>
    <row r="3" spans="1:8" ht="13.5">
      <c r="A3" s="124" t="s">
        <v>218</v>
      </c>
      <c r="B3" s="174" t="s">
        <v>214</v>
      </c>
      <c r="C3" s="174"/>
      <c r="D3" s="124" t="s">
        <v>216</v>
      </c>
      <c r="E3" s="124" t="s">
        <v>211</v>
      </c>
      <c r="F3" s="124" t="s">
        <v>217</v>
      </c>
      <c r="G3" s="124" t="s">
        <v>212</v>
      </c>
      <c r="H3" s="37" t="s">
        <v>55</v>
      </c>
    </row>
    <row r="4" spans="1:8" ht="13.5">
      <c r="A4" s="124"/>
      <c r="B4" s="84" t="s">
        <v>215</v>
      </c>
      <c r="C4" s="84" t="s">
        <v>210</v>
      </c>
      <c r="D4" s="124"/>
      <c r="E4" s="124"/>
      <c r="F4" s="124"/>
      <c r="G4" s="124"/>
      <c r="H4" s="38" t="s">
        <v>213</v>
      </c>
    </row>
    <row r="5" spans="1:8" ht="24.75" customHeight="1">
      <c r="A5" s="11" t="s">
        <v>257</v>
      </c>
      <c r="B5" s="83">
        <v>9568</v>
      </c>
      <c r="C5" s="83">
        <f aca="true" t="shared" si="0" ref="C5:C10">SUM(D5:H5)</f>
        <v>28</v>
      </c>
      <c r="D5" s="23">
        <v>18</v>
      </c>
      <c r="E5" s="23">
        <v>1</v>
      </c>
      <c r="F5" s="23" t="s">
        <v>269</v>
      </c>
      <c r="G5" s="23" t="s">
        <v>269</v>
      </c>
      <c r="H5" s="23">
        <v>9</v>
      </c>
    </row>
    <row r="6" spans="1:8" ht="24.75" customHeight="1">
      <c r="A6" s="11" t="s">
        <v>258</v>
      </c>
      <c r="B6" s="83">
        <v>5311</v>
      </c>
      <c r="C6" s="83">
        <f t="shared" si="0"/>
        <v>18</v>
      </c>
      <c r="D6" s="23">
        <v>10</v>
      </c>
      <c r="E6" s="23" t="s">
        <v>269</v>
      </c>
      <c r="F6" s="23">
        <v>1</v>
      </c>
      <c r="G6" s="23" t="s">
        <v>269</v>
      </c>
      <c r="H6" s="23">
        <v>7</v>
      </c>
    </row>
    <row r="7" spans="1:8" ht="24.75" customHeight="1">
      <c r="A7" s="11" t="s">
        <v>259</v>
      </c>
      <c r="B7" s="83">
        <v>10305</v>
      </c>
      <c r="C7" s="83">
        <f t="shared" si="0"/>
        <v>35</v>
      </c>
      <c r="D7" s="23">
        <v>17</v>
      </c>
      <c r="E7" s="23">
        <v>1</v>
      </c>
      <c r="F7" s="23">
        <v>3</v>
      </c>
      <c r="G7" s="23" t="s">
        <v>269</v>
      </c>
      <c r="H7" s="23">
        <v>14</v>
      </c>
    </row>
    <row r="8" spans="1:8" ht="24.75" customHeight="1">
      <c r="A8" s="11" t="s">
        <v>260</v>
      </c>
      <c r="B8" s="83">
        <v>11956</v>
      </c>
      <c r="C8" s="83">
        <f t="shared" si="0"/>
        <v>36</v>
      </c>
      <c r="D8" s="23">
        <v>10</v>
      </c>
      <c r="E8" s="23">
        <v>3</v>
      </c>
      <c r="F8" s="23">
        <v>1</v>
      </c>
      <c r="G8" s="23" t="s">
        <v>269</v>
      </c>
      <c r="H8" s="23">
        <v>22</v>
      </c>
    </row>
    <row r="9" spans="1:8" ht="24.75" customHeight="1">
      <c r="A9" s="11" t="s">
        <v>252</v>
      </c>
      <c r="B9" s="83">
        <v>7226</v>
      </c>
      <c r="C9" s="83">
        <f t="shared" si="0"/>
        <v>25</v>
      </c>
      <c r="D9" s="23">
        <v>14</v>
      </c>
      <c r="E9" s="23">
        <v>1</v>
      </c>
      <c r="F9" s="23" t="s">
        <v>269</v>
      </c>
      <c r="G9" s="23" t="s">
        <v>269</v>
      </c>
      <c r="H9" s="23">
        <v>10</v>
      </c>
    </row>
    <row r="10" spans="1:8" ht="24.75" customHeight="1">
      <c r="A10" s="11" t="s">
        <v>261</v>
      </c>
      <c r="B10" s="83">
        <v>4793</v>
      </c>
      <c r="C10" s="83">
        <f t="shared" si="0"/>
        <v>17</v>
      </c>
      <c r="D10" s="23">
        <v>5</v>
      </c>
      <c r="E10" s="23">
        <v>2</v>
      </c>
      <c r="F10" s="23" t="s">
        <v>269</v>
      </c>
      <c r="G10" s="23" t="s">
        <v>269</v>
      </c>
      <c r="H10" s="23">
        <v>10</v>
      </c>
    </row>
    <row r="11" spans="1:9" ht="13.5">
      <c r="A11" s="1"/>
      <c r="B11" s="1"/>
      <c r="C11" s="1"/>
      <c r="D11" s="1"/>
      <c r="E11" s="1"/>
      <c r="F11" s="1"/>
      <c r="G11" s="1"/>
      <c r="H11" s="50" t="s">
        <v>220</v>
      </c>
      <c r="I11" s="50"/>
    </row>
  </sheetData>
  <sheetProtection/>
  <mergeCells count="7">
    <mergeCell ref="A1:H1"/>
    <mergeCell ref="E3:E4"/>
    <mergeCell ref="F3:F4"/>
    <mergeCell ref="G3:G4"/>
    <mergeCell ref="A3:A4"/>
    <mergeCell ref="B3:C3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60" zoomScaleNormal="70" zoomScalePageLayoutView="0" workbookViewId="0" topLeftCell="A1">
      <selection activeCell="O16" sqref="O16"/>
    </sheetView>
  </sheetViews>
  <sheetFormatPr defaultColWidth="9.00390625" defaultRowHeight="13.5"/>
  <cols>
    <col min="1" max="1" width="10.00390625" style="0" customWidth="1"/>
    <col min="2" max="2" width="5.00390625" style="0" customWidth="1"/>
    <col min="3" max="3" width="9.50390625" style="0" bestFit="1" customWidth="1"/>
    <col min="4" max="4" width="5.00390625" style="0" customWidth="1"/>
    <col min="5" max="5" width="9.125" style="0" bestFit="1" customWidth="1"/>
    <col min="6" max="6" width="5.00390625" style="0" customWidth="1"/>
    <col min="7" max="7" width="10.125" style="0" bestFit="1" customWidth="1"/>
    <col min="8" max="8" width="5.00390625" style="0" customWidth="1"/>
    <col min="9" max="9" width="10.125" style="0" bestFit="1" customWidth="1"/>
    <col min="10" max="13" width="9.125" style="0" bestFit="1" customWidth="1"/>
  </cols>
  <sheetData>
    <row r="1" spans="1:9" ht="18.75">
      <c r="A1" s="123" t="s">
        <v>221</v>
      </c>
      <c r="B1" s="123"/>
      <c r="C1" s="123"/>
      <c r="D1" s="123"/>
      <c r="E1" s="123"/>
      <c r="F1" s="123"/>
      <c r="G1" s="123"/>
      <c r="H1" s="123"/>
      <c r="I1" s="123"/>
    </row>
    <row r="2" spans="1:9" ht="13.5">
      <c r="A2" s="1" t="s">
        <v>209</v>
      </c>
      <c r="B2" s="1"/>
      <c r="C2" s="1"/>
      <c r="D2" s="1"/>
      <c r="E2" s="1"/>
      <c r="F2" s="1"/>
      <c r="G2" s="1"/>
      <c r="H2" s="1"/>
      <c r="I2" s="50" t="s">
        <v>226</v>
      </c>
    </row>
    <row r="3" spans="1:13" ht="13.5">
      <c r="A3" s="124" t="s">
        <v>222</v>
      </c>
      <c r="B3" s="124" t="s">
        <v>257</v>
      </c>
      <c r="C3" s="124"/>
      <c r="D3" s="124" t="s">
        <v>258</v>
      </c>
      <c r="E3" s="124"/>
      <c r="F3" s="124" t="s">
        <v>259</v>
      </c>
      <c r="G3" s="124"/>
      <c r="H3" s="124" t="s">
        <v>260</v>
      </c>
      <c r="I3" s="124"/>
      <c r="J3" s="124" t="s">
        <v>252</v>
      </c>
      <c r="K3" s="124"/>
      <c r="L3" s="124" t="s">
        <v>261</v>
      </c>
      <c r="M3" s="124"/>
    </row>
    <row r="4" spans="1:13" ht="13.5">
      <c r="A4" s="124"/>
      <c r="B4" s="3" t="s">
        <v>210</v>
      </c>
      <c r="C4" s="3" t="s">
        <v>56</v>
      </c>
      <c r="D4" s="3" t="s">
        <v>210</v>
      </c>
      <c r="E4" s="3" t="s">
        <v>56</v>
      </c>
      <c r="F4" s="3" t="s">
        <v>210</v>
      </c>
      <c r="G4" s="3" t="s">
        <v>56</v>
      </c>
      <c r="H4" s="3" t="s">
        <v>210</v>
      </c>
      <c r="I4" s="3" t="s">
        <v>56</v>
      </c>
      <c r="J4" s="3" t="s">
        <v>210</v>
      </c>
      <c r="K4" s="3" t="s">
        <v>56</v>
      </c>
      <c r="L4" s="3" t="s">
        <v>210</v>
      </c>
      <c r="M4" s="3" t="s">
        <v>56</v>
      </c>
    </row>
    <row r="5" spans="1:13" ht="24.75" customHeight="1">
      <c r="A5" s="11" t="s">
        <v>10</v>
      </c>
      <c r="B5" s="23">
        <v>6</v>
      </c>
      <c r="C5" s="23">
        <v>1661</v>
      </c>
      <c r="D5" s="23">
        <v>1</v>
      </c>
      <c r="E5" s="23">
        <v>47</v>
      </c>
      <c r="F5" s="23">
        <v>4</v>
      </c>
      <c r="G5" s="23">
        <v>1589</v>
      </c>
      <c r="H5" s="23">
        <v>6</v>
      </c>
      <c r="I5" s="23">
        <v>1903</v>
      </c>
      <c r="J5" s="23">
        <v>1</v>
      </c>
      <c r="K5" s="23">
        <v>844</v>
      </c>
      <c r="L5" s="23">
        <v>2</v>
      </c>
      <c r="M5" s="23">
        <v>1317</v>
      </c>
    </row>
    <row r="6" spans="1:13" ht="24.75" customHeight="1">
      <c r="A6" s="11" t="s">
        <v>11</v>
      </c>
      <c r="B6" s="23">
        <v>6</v>
      </c>
      <c r="C6" s="23">
        <v>1696</v>
      </c>
      <c r="D6" s="23">
        <v>2</v>
      </c>
      <c r="E6" s="23">
        <v>1415</v>
      </c>
      <c r="F6" s="23">
        <v>5</v>
      </c>
      <c r="G6" s="23">
        <v>1309</v>
      </c>
      <c r="H6" s="23">
        <v>5</v>
      </c>
      <c r="I6" s="23">
        <v>2501</v>
      </c>
      <c r="J6" s="23">
        <v>8</v>
      </c>
      <c r="K6" s="23">
        <v>3337</v>
      </c>
      <c r="L6" s="23">
        <v>3</v>
      </c>
      <c r="M6" s="23">
        <v>542</v>
      </c>
    </row>
    <row r="7" spans="1:13" ht="24.75" customHeight="1">
      <c r="A7" s="11" t="s">
        <v>12</v>
      </c>
      <c r="B7" s="23">
        <v>2</v>
      </c>
      <c r="C7" s="23">
        <v>692</v>
      </c>
      <c r="D7" s="23">
        <v>1</v>
      </c>
      <c r="E7" s="23">
        <v>207</v>
      </c>
      <c r="F7" s="23">
        <v>6</v>
      </c>
      <c r="G7" s="23">
        <v>2733</v>
      </c>
      <c r="H7" s="23">
        <v>5</v>
      </c>
      <c r="I7" s="23">
        <v>1037</v>
      </c>
      <c r="J7" s="23" t="s">
        <v>262</v>
      </c>
      <c r="K7" s="23" t="s">
        <v>262</v>
      </c>
      <c r="L7" s="23" t="s">
        <v>262</v>
      </c>
      <c r="M7" s="23" t="s">
        <v>262</v>
      </c>
    </row>
    <row r="8" spans="1:13" ht="24.75" customHeight="1">
      <c r="A8" s="11" t="s">
        <v>13</v>
      </c>
      <c r="B8" s="23">
        <v>3</v>
      </c>
      <c r="C8" s="23">
        <v>1380</v>
      </c>
      <c r="D8" s="23" t="s">
        <v>262</v>
      </c>
      <c r="E8" s="23" t="s">
        <v>262</v>
      </c>
      <c r="F8" s="23">
        <v>7</v>
      </c>
      <c r="G8" s="23">
        <v>2083</v>
      </c>
      <c r="H8" s="23">
        <v>1</v>
      </c>
      <c r="I8" s="23">
        <v>583</v>
      </c>
      <c r="J8" s="23">
        <v>5</v>
      </c>
      <c r="K8" s="23">
        <v>739</v>
      </c>
      <c r="L8" s="23">
        <v>2</v>
      </c>
      <c r="M8" s="23">
        <v>102</v>
      </c>
    </row>
    <row r="9" spans="1:13" ht="24.75" customHeight="1">
      <c r="A9" s="11" t="s">
        <v>14</v>
      </c>
      <c r="B9" s="23">
        <v>1</v>
      </c>
      <c r="C9" s="23">
        <v>202</v>
      </c>
      <c r="D9" s="23" t="s">
        <v>262</v>
      </c>
      <c r="E9" s="23" t="s">
        <v>262</v>
      </c>
      <c r="F9" s="23">
        <v>8</v>
      </c>
      <c r="G9" s="23">
        <v>1507</v>
      </c>
      <c r="H9" s="23">
        <v>7</v>
      </c>
      <c r="I9" s="23">
        <v>193</v>
      </c>
      <c r="J9" s="23">
        <v>5</v>
      </c>
      <c r="K9" s="23">
        <v>157</v>
      </c>
      <c r="L9" s="23">
        <v>2</v>
      </c>
      <c r="M9" s="23">
        <v>44</v>
      </c>
    </row>
    <row r="10" spans="1:13" ht="24.75" customHeight="1">
      <c r="A10" s="11" t="s">
        <v>15</v>
      </c>
      <c r="B10" s="23">
        <v>1</v>
      </c>
      <c r="C10" s="23">
        <v>224</v>
      </c>
      <c r="D10" s="23">
        <v>8</v>
      </c>
      <c r="E10" s="23">
        <v>1294</v>
      </c>
      <c r="F10" s="23">
        <v>1</v>
      </c>
      <c r="G10" s="23">
        <v>250</v>
      </c>
      <c r="H10" s="23">
        <v>6</v>
      </c>
      <c r="I10" s="23">
        <v>3136</v>
      </c>
      <c r="J10" s="23" t="s">
        <v>262</v>
      </c>
      <c r="K10" s="23" t="s">
        <v>262</v>
      </c>
      <c r="L10" s="23">
        <v>1</v>
      </c>
      <c r="M10" s="23">
        <v>234</v>
      </c>
    </row>
    <row r="11" spans="1:13" ht="24.75" customHeight="1">
      <c r="A11" s="11" t="s">
        <v>223</v>
      </c>
      <c r="B11" s="23" t="s">
        <v>262</v>
      </c>
      <c r="C11" s="23" t="s">
        <v>262</v>
      </c>
      <c r="D11" s="23" t="s">
        <v>262</v>
      </c>
      <c r="E11" s="23" t="s">
        <v>262</v>
      </c>
      <c r="F11" s="23" t="s">
        <v>262</v>
      </c>
      <c r="G11" s="23" t="s">
        <v>262</v>
      </c>
      <c r="H11" s="23">
        <v>1</v>
      </c>
      <c r="I11" s="23">
        <v>30</v>
      </c>
      <c r="J11" s="23" t="s">
        <v>262</v>
      </c>
      <c r="K11" s="23" t="s">
        <v>262</v>
      </c>
      <c r="L11" s="23" t="s">
        <v>262</v>
      </c>
      <c r="M11" s="23" t="s">
        <v>262</v>
      </c>
    </row>
    <row r="12" spans="1:13" ht="24.75" customHeight="1">
      <c r="A12" s="11" t="s">
        <v>16</v>
      </c>
      <c r="B12" s="23">
        <v>2</v>
      </c>
      <c r="C12" s="23">
        <v>1249</v>
      </c>
      <c r="D12" s="23" t="s">
        <v>262</v>
      </c>
      <c r="E12" s="23" t="s">
        <v>262</v>
      </c>
      <c r="F12" s="23" t="s">
        <v>262</v>
      </c>
      <c r="G12" s="23" t="s">
        <v>262</v>
      </c>
      <c r="H12" s="23">
        <v>3</v>
      </c>
      <c r="I12" s="23">
        <v>1959</v>
      </c>
      <c r="J12" s="23">
        <v>2</v>
      </c>
      <c r="K12" s="23">
        <v>417</v>
      </c>
      <c r="L12" s="23" t="s">
        <v>262</v>
      </c>
      <c r="M12" s="23" t="s">
        <v>262</v>
      </c>
    </row>
    <row r="13" spans="1:13" ht="24.75" customHeight="1">
      <c r="A13" s="11" t="s">
        <v>17</v>
      </c>
      <c r="B13" s="23">
        <v>2</v>
      </c>
      <c r="C13" s="23">
        <v>1350</v>
      </c>
      <c r="D13" s="23" t="s">
        <v>262</v>
      </c>
      <c r="E13" s="23" t="s">
        <v>262</v>
      </c>
      <c r="F13" s="23">
        <v>1</v>
      </c>
      <c r="G13" s="23">
        <v>36</v>
      </c>
      <c r="H13" s="23" t="s">
        <v>262</v>
      </c>
      <c r="I13" s="23" t="s">
        <v>262</v>
      </c>
      <c r="J13" s="23">
        <v>1</v>
      </c>
      <c r="K13" s="23">
        <v>403</v>
      </c>
      <c r="L13" s="23">
        <v>2</v>
      </c>
      <c r="M13" s="23">
        <v>1719</v>
      </c>
    </row>
    <row r="14" spans="1:13" ht="24.75" customHeight="1">
      <c r="A14" s="11" t="s">
        <v>18</v>
      </c>
      <c r="B14" s="23" t="s">
        <v>262</v>
      </c>
      <c r="C14" s="23" t="s">
        <v>262</v>
      </c>
      <c r="D14" s="23" t="s">
        <v>262</v>
      </c>
      <c r="E14" s="23" t="s">
        <v>262</v>
      </c>
      <c r="F14" s="23" t="s">
        <v>262</v>
      </c>
      <c r="G14" s="23" t="s">
        <v>262</v>
      </c>
      <c r="H14" s="23" t="s">
        <v>262</v>
      </c>
      <c r="I14" s="23" t="s">
        <v>262</v>
      </c>
      <c r="J14" s="23" t="s">
        <v>262</v>
      </c>
      <c r="K14" s="23" t="s">
        <v>262</v>
      </c>
      <c r="L14" s="23" t="s">
        <v>262</v>
      </c>
      <c r="M14" s="23" t="s">
        <v>262</v>
      </c>
    </row>
    <row r="15" spans="1:13" ht="24.75" customHeight="1">
      <c r="A15" s="11" t="s">
        <v>19</v>
      </c>
      <c r="B15" s="23">
        <v>3</v>
      </c>
      <c r="C15" s="23">
        <v>474</v>
      </c>
      <c r="D15" s="23">
        <v>5</v>
      </c>
      <c r="E15" s="23">
        <v>2045</v>
      </c>
      <c r="F15" s="23">
        <v>2</v>
      </c>
      <c r="G15" s="23">
        <v>239</v>
      </c>
      <c r="H15" s="23">
        <v>2</v>
      </c>
      <c r="I15" s="23">
        <v>614</v>
      </c>
      <c r="J15" s="23">
        <v>1</v>
      </c>
      <c r="K15" s="23">
        <v>517</v>
      </c>
      <c r="L15" s="23">
        <v>5</v>
      </c>
      <c r="M15" s="23">
        <v>835</v>
      </c>
    </row>
    <row r="16" spans="1:13" ht="24.75" customHeight="1">
      <c r="A16" s="11" t="s">
        <v>20</v>
      </c>
      <c r="B16" s="23">
        <v>2</v>
      </c>
      <c r="C16" s="23">
        <v>640</v>
      </c>
      <c r="D16" s="23">
        <v>1</v>
      </c>
      <c r="E16" s="23">
        <v>303</v>
      </c>
      <c r="F16" s="23">
        <v>1</v>
      </c>
      <c r="G16" s="23">
        <v>559</v>
      </c>
      <c r="H16" s="23" t="s">
        <v>262</v>
      </c>
      <c r="I16" s="23" t="s">
        <v>262</v>
      </c>
      <c r="J16" s="23">
        <v>2</v>
      </c>
      <c r="K16" s="23">
        <v>812</v>
      </c>
      <c r="L16" s="23" t="s">
        <v>262</v>
      </c>
      <c r="M16" s="23" t="s">
        <v>262</v>
      </c>
    </row>
    <row r="17" spans="1:13" ht="24.75" customHeight="1">
      <c r="A17" s="11" t="s">
        <v>21</v>
      </c>
      <c r="B17" s="23" t="s">
        <v>262</v>
      </c>
      <c r="C17" s="23" t="s">
        <v>262</v>
      </c>
      <c r="D17" s="23" t="s">
        <v>262</v>
      </c>
      <c r="E17" s="23" t="s">
        <v>262</v>
      </c>
      <c r="F17" s="23" t="s">
        <v>262</v>
      </c>
      <c r="G17" s="23" t="s">
        <v>262</v>
      </c>
      <c r="H17" s="23" t="s">
        <v>262</v>
      </c>
      <c r="I17" s="23" t="s">
        <v>262</v>
      </c>
      <c r="J17" s="23" t="s">
        <v>262</v>
      </c>
      <c r="K17" s="23" t="s">
        <v>262</v>
      </c>
      <c r="L17" s="23" t="s">
        <v>262</v>
      </c>
      <c r="M17" s="23" t="s">
        <v>262</v>
      </c>
    </row>
    <row r="18" spans="1:13" ht="24.75" customHeight="1" thickBot="1">
      <c r="A18" s="17" t="s">
        <v>224</v>
      </c>
      <c r="B18" s="95" t="s">
        <v>262</v>
      </c>
      <c r="C18" s="95" t="s">
        <v>262</v>
      </c>
      <c r="D18" s="95" t="s">
        <v>262</v>
      </c>
      <c r="E18" s="95" t="s">
        <v>262</v>
      </c>
      <c r="F18" s="95" t="s">
        <v>262</v>
      </c>
      <c r="G18" s="95" t="s">
        <v>262</v>
      </c>
      <c r="H18" s="95" t="s">
        <v>262</v>
      </c>
      <c r="I18" s="95" t="s">
        <v>262</v>
      </c>
      <c r="J18" s="95" t="s">
        <v>262</v>
      </c>
      <c r="K18" s="95" t="s">
        <v>262</v>
      </c>
      <c r="L18" s="95" t="s">
        <v>262</v>
      </c>
      <c r="M18" s="95" t="s">
        <v>262</v>
      </c>
    </row>
    <row r="19" spans="1:13" ht="24.75" customHeight="1" thickTop="1">
      <c r="A19" s="66" t="s">
        <v>225</v>
      </c>
      <c r="B19" s="73">
        <f>SUM(B5:B18)</f>
        <v>28</v>
      </c>
      <c r="C19" s="73">
        <f>SUM(C5:C18)</f>
        <v>9568</v>
      </c>
      <c r="D19" s="73">
        <f aca="true" t="shared" si="0" ref="D19:I19">SUM(D5:D18)</f>
        <v>18</v>
      </c>
      <c r="E19" s="73">
        <f t="shared" si="0"/>
        <v>5311</v>
      </c>
      <c r="F19" s="73">
        <f t="shared" si="0"/>
        <v>35</v>
      </c>
      <c r="G19" s="73">
        <f t="shared" si="0"/>
        <v>10305</v>
      </c>
      <c r="H19" s="73">
        <f t="shared" si="0"/>
        <v>36</v>
      </c>
      <c r="I19" s="73">
        <f t="shared" si="0"/>
        <v>11956</v>
      </c>
      <c r="J19" s="73">
        <f>SUM(J5:J18)</f>
        <v>25</v>
      </c>
      <c r="K19" s="73">
        <f>SUM(K5:K18)</f>
        <v>7226</v>
      </c>
      <c r="L19" s="73">
        <f>SUM(L5:L18)</f>
        <v>17</v>
      </c>
      <c r="M19" s="73">
        <f>SUM(M5:M18)</f>
        <v>4793</v>
      </c>
    </row>
    <row r="20" spans="1:13" ht="13.5">
      <c r="A20" s="1"/>
      <c r="B20" s="1"/>
      <c r="C20" s="1"/>
      <c r="D20" s="1"/>
      <c r="E20" s="1"/>
      <c r="F20" s="1"/>
      <c r="G20" s="1"/>
      <c r="H20" s="1"/>
      <c r="I20" s="50"/>
      <c r="J20" s="50"/>
      <c r="K20" s="50"/>
      <c r="L20" s="50"/>
      <c r="M20" s="50" t="s">
        <v>220</v>
      </c>
    </row>
  </sheetData>
  <sheetProtection/>
  <mergeCells count="8">
    <mergeCell ref="J3:K3"/>
    <mergeCell ref="L3:M3"/>
    <mergeCell ref="A3:A4"/>
    <mergeCell ref="A1:I1"/>
    <mergeCell ref="B3:C3"/>
    <mergeCell ref="D3:E3"/>
    <mergeCell ref="F3:G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130" zoomScaleNormal="115" zoomScaleSheetLayoutView="130" zoomScalePageLayoutView="0" workbookViewId="0" topLeftCell="A1">
      <selection activeCell="F8" sqref="F8"/>
    </sheetView>
  </sheetViews>
  <sheetFormatPr defaultColWidth="9.00390625" defaultRowHeight="13.5"/>
  <cols>
    <col min="1" max="1" width="9.75390625" style="0" customWidth="1"/>
    <col min="2" max="2" width="9.00390625" style="0" customWidth="1"/>
    <col min="3" max="3" width="5.25390625" style="0" bestFit="1" customWidth="1"/>
    <col min="4" max="4" width="10.375" style="0" customWidth="1"/>
    <col min="5" max="6" width="8.625" style="0" customWidth="1"/>
  </cols>
  <sheetData>
    <row r="1" spans="1:6" ht="18.75">
      <c r="A1" s="175" t="s">
        <v>227</v>
      </c>
      <c r="B1" s="175"/>
      <c r="C1" s="175"/>
      <c r="D1" s="175"/>
      <c r="E1" s="175"/>
      <c r="F1" s="96"/>
    </row>
    <row r="2" spans="1:6" ht="18.75">
      <c r="A2" s="98" t="s">
        <v>265</v>
      </c>
      <c r="B2" s="60"/>
      <c r="C2" s="60"/>
      <c r="D2" s="60"/>
      <c r="E2" s="60"/>
      <c r="F2" s="96"/>
    </row>
    <row r="3" spans="1:5" ht="36.75" customHeight="1">
      <c r="A3" s="176" t="s">
        <v>263</v>
      </c>
      <c r="B3" s="177" t="s">
        <v>61</v>
      </c>
      <c r="C3" s="177" t="s">
        <v>115</v>
      </c>
      <c r="D3" s="177" t="s">
        <v>116</v>
      </c>
      <c r="E3" s="177"/>
    </row>
    <row r="4" spans="1:5" ht="13.5">
      <c r="A4" s="176"/>
      <c r="B4" s="177"/>
      <c r="C4" s="177"/>
      <c r="D4" s="94" t="s">
        <v>264</v>
      </c>
      <c r="E4" s="94" t="s">
        <v>117</v>
      </c>
    </row>
    <row r="5" spans="1:5" ht="13.5">
      <c r="A5" s="59" t="s">
        <v>142</v>
      </c>
      <c r="B5" s="59">
        <v>19</v>
      </c>
      <c r="C5" s="59">
        <v>7</v>
      </c>
      <c r="D5" s="59">
        <v>3</v>
      </c>
      <c r="E5" s="59">
        <v>9</v>
      </c>
    </row>
    <row r="6" spans="1:5" ht="13.5">
      <c r="A6" s="59" t="s">
        <v>143</v>
      </c>
      <c r="B6" s="59">
        <v>16</v>
      </c>
      <c r="C6" s="59">
        <v>0</v>
      </c>
      <c r="D6" s="59">
        <v>6</v>
      </c>
      <c r="E6" s="59">
        <v>10</v>
      </c>
    </row>
    <row r="7" spans="1:5" ht="13.5">
      <c r="A7" s="59" t="s">
        <v>144</v>
      </c>
      <c r="B7" s="59">
        <v>28</v>
      </c>
      <c r="C7" s="59">
        <v>8</v>
      </c>
      <c r="D7" s="59">
        <v>1</v>
      </c>
      <c r="E7" s="59">
        <v>19</v>
      </c>
    </row>
    <row r="8" spans="1:5" ht="13.5">
      <c r="A8" s="59" t="s">
        <v>145</v>
      </c>
      <c r="B8" s="59">
        <v>29</v>
      </c>
      <c r="C8" s="59">
        <v>6</v>
      </c>
      <c r="D8" s="59">
        <v>2</v>
      </c>
      <c r="E8" s="59">
        <v>21</v>
      </c>
    </row>
    <row r="9" spans="1:5" ht="13.5">
      <c r="A9" s="59" t="s">
        <v>259</v>
      </c>
      <c r="B9" s="59">
        <v>32</v>
      </c>
      <c r="C9" s="97" t="s">
        <v>177</v>
      </c>
      <c r="D9" s="59">
        <v>14</v>
      </c>
      <c r="E9" s="59">
        <v>18</v>
      </c>
    </row>
    <row r="10" spans="1:6" ht="13.5">
      <c r="A10" s="1"/>
      <c r="B10" s="1"/>
      <c r="C10" s="1"/>
      <c r="D10" s="1"/>
      <c r="E10" s="89" t="s">
        <v>119</v>
      </c>
      <c r="F10" s="50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E1"/>
    <mergeCell ref="A3:A4"/>
    <mergeCell ref="B3:B4"/>
    <mergeCell ref="C3:C4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15" zoomScaleNormal="75" zoomScaleSheetLayoutView="115" zoomScalePageLayoutView="0" workbookViewId="0" topLeftCell="A1">
      <selection activeCell="A13" sqref="A13:C13"/>
    </sheetView>
  </sheetViews>
  <sheetFormatPr defaultColWidth="9.00390625" defaultRowHeight="13.5"/>
  <cols>
    <col min="1" max="2" width="3.75390625" style="0" customWidth="1"/>
    <col min="3" max="8" width="11.25390625" style="0" customWidth="1"/>
  </cols>
  <sheetData>
    <row r="1" spans="1:8" ht="18.75">
      <c r="A1" s="123" t="s">
        <v>228</v>
      </c>
      <c r="B1" s="123"/>
      <c r="C1" s="123"/>
      <c r="D1" s="123"/>
      <c r="E1" s="123"/>
      <c r="F1" s="123"/>
      <c r="G1" s="123"/>
      <c r="H1" s="123"/>
    </row>
    <row r="2" spans="1:8" ht="13.5" customHeight="1">
      <c r="A2" s="60"/>
      <c r="B2" s="60"/>
      <c r="C2" s="60"/>
      <c r="D2" s="60"/>
      <c r="E2" s="60"/>
      <c r="F2" s="60"/>
      <c r="G2" s="60"/>
      <c r="H2" s="60"/>
    </row>
    <row r="3" spans="1:8" ht="13.5">
      <c r="A3" s="124" t="s">
        <v>131</v>
      </c>
      <c r="B3" s="124"/>
      <c r="C3" s="124"/>
      <c r="D3" s="3" t="s">
        <v>118</v>
      </c>
      <c r="E3" s="3" t="s">
        <v>98</v>
      </c>
      <c r="F3" s="3" t="s">
        <v>99</v>
      </c>
      <c r="G3" s="3" t="s">
        <v>100</v>
      </c>
      <c r="H3" s="3" t="s">
        <v>259</v>
      </c>
    </row>
    <row r="4" spans="1:8" ht="19.5" customHeight="1">
      <c r="A4" s="172" t="s">
        <v>120</v>
      </c>
      <c r="B4" s="172"/>
      <c r="C4" s="172"/>
      <c r="D4" s="22">
        <v>19</v>
      </c>
      <c r="E4" s="22">
        <v>16</v>
      </c>
      <c r="F4" s="22">
        <v>28</v>
      </c>
      <c r="G4" s="22">
        <v>29</v>
      </c>
      <c r="H4" s="22">
        <v>32</v>
      </c>
    </row>
    <row r="5" spans="1:8" ht="19.5" customHeight="1">
      <c r="A5" s="179" t="s">
        <v>132</v>
      </c>
      <c r="B5" s="172" t="s">
        <v>121</v>
      </c>
      <c r="C5" s="172"/>
      <c r="D5" s="22">
        <v>1</v>
      </c>
      <c r="E5" s="22">
        <v>0</v>
      </c>
      <c r="F5" s="22">
        <v>0</v>
      </c>
      <c r="G5" s="22">
        <v>1</v>
      </c>
      <c r="H5" s="22">
        <v>1</v>
      </c>
    </row>
    <row r="6" spans="1:8" ht="19.5" customHeight="1">
      <c r="A6" s="179"/>
      <c r="B6" s="124" t="s">
        <v>122</v>
      </c>
      <c r="C6" s="124"/>
      <c r="D6" s="22">
        <v>12</v>
      </c>
      <c r="E6" s="22">
        <v>19</v>
      </c>
      <c r="F6" s="22">
        <v>30</v>
      </c>
      <c r="G6" s="22">
        <v>33</v>
      </c>
      <c r="H6" s="22">
        <v>33</v>
      </c>
    </row>
    <row r="7" spans="1:8" ht="19.5" customHeight="1">
      <c r="A7" s="179"/>
      <c r="B7" s="178" t="s">
        <v>130</v>
      </c>
      <c r="C7" s="11" t="s">
        <v>123</v>
      </c>
      <c r="D7" s="22">
        <v>7</v>
      </c>
      <c r="E7" s="22">
        <v>3</v>
      </c>
      <c r="F7" s="22">
        <v>7</v>
      </c>
      <c r="G7" s="22">
        <v>11</v>
      </c>
      <c r="H7" s="22">
        <v>9</v>
      </c>
    </row>
    <row r="8" spans="1:8" ht="19.5" customHeight="1">
      <c r="A8" s="179"/>
      <c r="B8" s="178"/>
      <c r="C8" s="11" t="s">
        <v>124</v>
      </c>
      <c r="D8" s="46">
        <v>8.51</v>
      </c>
      <c r="E8" s="46">
        <v>5.86</v>
      </c>
      <c r="F8" s="46">
        <v>21.67</v>
      </c>
      <c r="G8" s="46">
        <v>30.19</v>
      </c>
      <c r="H8" s="99" t="s">
        <v>177</v>
      </c>
    </row>
    <row r="9" spans="1:8" ht="19.5" customHeight="1">
      <c r="A9" s="179"/>
      <c r="B9" s="178"/>
      <c r="C9" s="11" t="s">
        <v>125</v>
      </c>
      <c r="D9" s="22">
        <v>149</v>
      </c>
      <c r="E9" s="22">
        <v>85</v>
      </c>
      <c r="F9" s="22">
        <v>360</v>
      </c>
      <c r="G9" s="22">
        <v>551</v>
      </c>
      <c r="H9" s="99" t="s">
        <v>177</v>
      </c>
    </row>
    <row r="10" spans="1:8" ht="19.5" customHeight="1">
      <c r="A10" s="180" t="s">
        <v>266</v>
      </c>
      <c r="B10" s="180"/>
      <c r="C10" s="11" t="s">
        <v>61</v>
      </c>
      <c r="D10" s="22">
        <v>19</v>
      </c>
      <c r="E10" s="22">
        <v>24</v>
      </c>
      <c r="F10" s="22">
        <v>42</v>
      </c>
      <c r="G10" s="22">
        <v>49</v>
      </c>
      <c r="H10" s="22">
        <v>54</v>
      </c>
    </row>
    <row r="11" spans="1:8" ht="19.5" customHeight="1">
      <c r="A11" s="180"/>
      <c r="B11" s="180"/>
      <c r="C11" s="11" t="s">
        <v>126</v>
      </c>
      <c r="D11" s="22">
        <v>19</v>
      </c>
      <c r="E11" s="22">
        <v>24</v>
      </c>
      <c r="F11" s="22">
        <v>42</v>
      </c>
      <c r="G11" s="22">
        <v>49</v>
      </c>
      <c r="H11" s="22">
        <v>54</v>
      </c>
    </row>
    <row r="12" spans="1:8" ht="19.5" customHeight="1">
      <c r="A12" s="180"/>
      <c r="B12" s="180"/>
      <c r="C12" s="11" t="s">
        <v>127</v>
      </c>
      <c r="D12" s="22">
        <v>0</v>
      </c>
      <c r="E12" s="22">
        <v>0</v>
      </c>
      <c r="F12" s="22">
        <v>0</v>
      </c>
      <c r="G12" s="22">
        <v>0</v>
      </c>
      <c r="H12" s="23" t="s">
        <v>177</v>
      </c>
    </row>
    <row r="13" spans="1:8" ht="19.5" customHeight="1">
      <c r="A13" s="172" t="s">
        <v>128</v>
      </c>
      <c r="B13" s="172"/>
      <c r="C13" s="172"/>
      <c r="D13" s="22">
        <v>1598</v>
      </c>
      <c r="E13" s="22">
        <v>2178</v>
      </c>
      <c r="F13" s="22">
        <v>2023</v>
      </c>
      <c r="G13" s="22">
        <v>2172</v>
      </c>
      <c r="H13" s="23" t="s">
        <v>177</v>
      </c>
    </row>
    <row r="14" spans="1:8" ht="19.5" customHeight="1">
      <c r="A14" s="124" t="s">
        <v>129</v>
      </c>
      <c r="B14" s="124"/>
      <c r="C14" s="124"/>
      <c r="D14" s="22">
        <v>84</v>
      </c>
      <c r="E14" s="22">
        <v>136</v>
      </c>
      <c r="F14" s="22">
        <v>72</v>
      </c>
      <c r="G14" s="22">
        <v>75</v>
      </c>
      <c r="H14" s="23" t="s">
        <v>177</v>
      </c>
    </row>
    <row r="15" spans="1:8" ht="13.5">
      <c r="A15" s="1"/>
      <c r="B15" s="1"/>
      <c r="C15" s="1"/>
      <c r="D15" s="1"/>
      <c r="E15" s="1"/>
      <c r="F15" s="1"/>
      <c r="G15" s="1"/>
      <c r="H15" s="50" t="s">
        <v>119</v>
      </c>
    </row>
  </sheetData>
  <sheetProtection/>
  <mergeCells count="10">
    <mergeCell ref="A13:C13"/>
    <mergeCell ref="A14:C14"/>
    <mergeCell ref="A1:H1"/>
    <mergeCell ref="B7:B9"/>
    <mergeCell ref="A5:A9"/>
    <mergeCell ref="A10:B12"/>
    <mergeCell ref="A3:C3"/>
    <mergeCell ref="A4:C4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75" zoomScaleSheetLayoutView="100" zoomScalePageLayoutView="0" workbookViewId="0" topLeftCell="A1">
      <selection activeCell="A3" sqref="A3:C3"/>
    </sheetView>
  </sheetViews>
  <sheetFormatPr defaultColWidth="9.00390625" defaultRowHeight="13.5"/>
  <cols>
    <col min="1" max="2" width="3.75390625" style="0" customWidth="1"/>
    <col min="4" max="8" width="11.25390625" style="0" customWidth="1"/>
  </cols>
  <sheetData>
    <row r="1" spans="1:8" ht="18.75">
      <c r="A1" s="123" t="s">
        <v>229</v>
      </c>
      <c r="B1" s="123"/>
      <c r="C1" s="123"/>
      <c r="D1" s="123"/>
      <c r="E1" s="123"/>
      <c r="F1" s="123"/>
      <c r="G1" s="123"/>
      <c r="H1" s="123"/>
    </row>
    <row r="2" spans="1:8" ht="13.5">
      <c r="A2" s="1" t="s">
        <v>267</v>
      </c>
      <c r="B2" s="1"/>
      <c r="C2" s="1"/>
      <c r="D2" s="1"/>
      <c r="E2" s="1"/>
      <c r="F2" s="1"/>
      <c r="G2" s="1"/>
      <c r="H2" s="1"/>
    </row>
    <row r="3" spans="1:8" ht="13.5">
      <c r="A3" s="143" t="s">
        <v>131</v>
      </c>
      <c r="B3" s="143"/>
      <c r="C3" s="143"/>
      <c r="D3" s="3" t="s">
        <v>142</v>
      </c>
      <c r="E3" s="3" t="s">
        <v>143</v>
      </c>
      <c r="F3" s="3" t="s">
        <v>144</v>
      </c>
      <c r="G3" s="3" t="s">
        <v>145</v>
      </c>
      <c r="H3" s="3" t="s">
        <v>259</v>
      </c>
    </row>
    <row r="4" spans="1:8" ht="19.5" customHeight="1">
      <c r="A4" s="143" t="s">
        <v>146</v>
      </c>
      <c r="B4" s="143"/>
      <c r="C4" s="143"/>
      <c r="D4" s="4">
        <f>SUM(D5:D17)</f>
        <v>19</v>
      </c>
      <c r="E4" s="4">
        <f>SUM(E5:E17)</f>
        <v>16</v>
      </c>
      <c r="F4" s="4">
        <f>SUM(F5:F17)</f>
        <v>7</v>
      </c>
      <c r="G4" s="4">
        <f>SUM(G5:G17)</f>
        <v>29</v>
      </c>
      <c r="H4" s="4">
        <f>SUM(H5:H17)</f>
        <v>32</v>
      </c>
    </row>
    <row r="5" spans="1:8" ht="19.5" customHeight="1">
      <c r="A5" s="147" t="s">
        <v>133</v>
      </c>
      <c r="B5" s="147"/>
      <c r="C5" s="147"/>
      <c r="D5" s="4">
        <v>0</v>
      </c>
      <c r="E5" s="4">
        <v>0</v>
      </c>
      <c r="F5" s="4">
        <v>0</v>
      </c>
      <c r="G5" s="4">
        <v>0</v>
      </c>
      <c r="H5" s="26" t="s">
        <v>177</v>
      </c>
    </row>
    <row r="6" spans="1:8" ht="19.5" customHeight="1">
      <c r="A6" s="181" t="s">
        <v>140</v>
      </c>
      <c r="B6" s="147" t="s">
        <v>134</v>
      </c>
      <c r="C6" s="147"/>
      <c r="D6" s="4">
        <v>0</v>
      </c>
      <c r="E6" s="4">
        <v>0</v>
      </c>
      <c r="F6" s="4">
        <v>0</v>
      </c>
      <c r="G6" s="4">
        <v>0</v>
      </c>
      <c r="H6" s="26" t="s">
        <v>177</v>
      </c>
    </row>
    <row r="7" spans="1:8" ht="19.5" customHeight="1">
      <c r="A7" s="181"/>
      <c r="B7" s="181" t="s">
        <v>141</v>
      </c>
      <c r="C7" s="11" t="s">
        <v>135</v>
      </c>
      <c r="D7" s="4">
        <v>10</v>
      </c>
      <c r="E7" s="4">
        <v>0</v>
      </c>
      <c r="F7" s="4">
        <v>0</v>
      </c>
      <c r="G7" s="4">
        <v>3</v>
      </c>
      <c r="H7" s="26" t="s">
        <v>177</v>
      </c>
    </row>
    <row r="8" spans="1:8" ht="19.5" customHeight="1">
      <c r="A8" s="181"/>
      <c r="B8" s="181"/>
      <c r="C8" s="11" t="s">
        <v>147</v>
      </c>
      <c r="D8" s="4">
        <v>4</v>
      </c>
      <c r="E8" s="4">
        <v>3</v>
      </c>
      <c r="F8" s="4">
        <v>4</v>
      </c>
      <c r="G8" s="4">
        <v>1</v>
      </c>
      <c r="H8" s="26" t="s">
        <v>177</v>
      </c>
    </row>
    <row r="9" spans="1:8" ht="19.5" customHeight="1">
      <c r="A9" s="181"/>
      <c r="B9" s="181"/>
      <c r="C9" s="11" t="s">
        <v>148</v>
      </c>
      <c r="D9" s="4">
        <v>0</v>
      </c>
      <c r="E9" s="4">
        <v>0</v>
      </c>
      <c r="F9" s="4">
        <v>3</v>
      </c>
      <c r="G9" s="4">
        <v>4</v>
      </c>
      <c r="H9" s="4">
        <v>3</v>
      </c>
    </row>
    <row r="10" spans="1:8" ht="19.5" customHeight="1">
      <c r="A10" s="181"/>
      <c r="B10" s="181"/>
      <c r="C10" s="11" t="s">
        <v>149</v>
      </c>
      <c r="D10" s="4">
        <v>0</v>
      </c>
      <c r="E10" s="4">
        <v>0</v>
      </c>
      <c r="F10" s="4">
        <v>0</v>
      </c>
      <c r="G10" s="4">
        <v>0</v>
      </c>
      <c r="H10" s="26" t="s">
        <v>177</v>
      </c>
    </row>
    <row r="11" spans="1:8" ht="19.5" customHeight="1">
      <c r="A11" s="181"/>
      <c r="B11" s="181"/>
      <c r="C11" s="11" t="s">
        <v>150</v>
      </c>
      <c r="D11" s="4">
        <v>0</v>
      </c>
      <c r="E11" s="4">
        <v>0</v>
      </c>
      <c r="F11" s="4">
        <v>0</v>
      </c>
      <c r="G11" s="4">
        <v>0</v>
      </c>
      <c r="H11" s="26" t="s">
        <v>177</v>
      </c>
    </row>
    <row r="12" spans="1:8" ht="19.5" customHeight="1">
      <c r="A12" s="181"/>
      <c r="B12" s="181"/>
      <c r="C12" s="11" t="s">
        <v>151</v>
      </c>
      <c r="D12" s="4">
        <v>0</v>
      </c>
      <c r="E12" s="4">
        <v>0</v>
      </c>
      <c r="F12" s="4">
        <v>0</v>
      </c>
      <c r="G12" s="4">
        <v>0</v>
      </c>
      <c r="H12" s="26" t="s">
        <v>177</v>
      </c>
    </row>
    <row r="13" spans="1:8" ht="19.5" customHeight="1">
      <c r="A13" s="181"/>
      <c r="B13" s="181"/>
      <c r="C13" s="11" t="s">
        <v>152</v>
      </c>
      <c r="D13" s="4">
        <v>0</v>
      </c>
      <c r="E13" s="4">
        <v>0</v>
      </c>
      <c r="F13" s="4">
        <v>0</v>
      </c>
      <c r="G13" s="4">
        <v>0</v>
      </c>
      <c r="H13" s="26" t="s">
        <v>177</v>
      </c>
    </row>
    <row r="14" spans="1:8" ht="19.5" customHeight="1">
      <c r="A14" s="147" t="s">
        <v>136</v>
      </c>
      <c r="B14" s="147"/>
      <c r="C14" s="147"/>
      <c r="D14" s="4">
        <v>0</v>
      </c>
      <c r="E14" s="4">
        <v>0</v>
      </c>
      <c r="F14" s="4">
        <v>0</v>
      </c>
      <c r="G14" s="4">
        <v>0</v>
      </c>
      <c r="H14" s="26" t="s">
        <v>177</v>
      </c>
    </row>
    <row r="15" spans="1:8" ht="19.5" customHeight="1">
      <c r="A15" s="147" t="s">
        <v>137</v>
      </c>
      <c r="B15" s="147"/>
      <c r="C15" s="147"/>
      <c r="D15" s="4">
        <v>5</v>
      </c>
      <c r="E15" s="4">
        <v>0</v>
      </c>
      <c r="F15" s="4">
        <v>0</v>
      </c>
      <c r="G15" s="4">
        <v>0</v>
      </c>
      <c r="H15" s="26" t="s">
        <v>177</v>
      </c>
    </row>
    <row r="16" spans="1:8" ht="19.5" customHeight="1">
      <c r="A16" s="147" t="s">
        <v>138</v>
      </c>
      <c r="B16" s="147"/>
      <c r="C16" s="147"/>
      <c r="D16" s="4">
        <v>0</v>
      </c>
      <c r="E16" s="4">
        <v>0</v>
      </c>
      <c r="F16" s="4">
        <v>0</v>
      </c>
      <c r="G16" s="4">
        <v>0</v>
      </c>
      <c r="H16" s="26" t="s">
        <v>177</v>
      </c>
    </row>
    <row r="17" spans="1:8" ht="19.5" customHeight="1">
      <c r="A17" s="147" t="s">
        <v>139</v>
      </c>
      <c r="B17" s="147"/>
      <c r="C17" s="147"/>
      <c r="D17" s="4">
        <v>0</v>
      </c>
      <c r="E17" s="4">
        <v>13</v>
      </c>
      <c r="F17" s="4">
        <v>0</v>
      </c>
      <c r="G17" s="4">
        <v>21</v>
      </c>
      <c r="H17" s="4">
        <v>29</v>
      </c>
    </row>
    <row r="18" spans="1:8" ht="13.5">
      <c r="A18" s="1"/>
      <c r="B18" s="1"/>
      <c r="C18" s="1"/>
      <c r="D18" s="1"/>
      <c r="E18" s="1"/>
      <c r="F18" s="1"/>
      <c r="G18" s="1"/>
      <c r="H18" s="50" t="s">
        <v>119</v>
      </c>
    </row>
  </sheetData>
  <sheetProtection/>
  <mergeCells count="11">
    <mergeCell ref="A1:H1"/>
    <mergeCell ref="A4:C4"/>
    <mergeCell ref="A15:C15"/>
    <mergeCell ref="A16:C16"/>
    <mergeCell ref="A17:C17"/>
    <mergeCell ref="A6:A13"/>
    <mergeCell ref="B7:B13"/>
    <mergeCell ref="A3:C3"/>
    <mergeCell ref="A5:C5"/>
    <mergeCell ref="B6:C6"/>
    <mergeCell ref="A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15" zoomScaleNormal="75" zoomScaleSheetLayoutView="115" zoomScalePageLayoutView="0" workbookViewId="0" topLeftCell="A1">
      <selection activeCell="G12" sqref="G12"/>
    </sheetView>
  </sheetViews>
  <sheetFormatPr defaultColWidth="9.00390625" defaultRowHeight="13.5"/>
  <cols>
    <col min="1" max="1" width="5.00390625" style="0" customWidth="1"/>
    <col min="2" max="2" width="3.125" style="0" customWidth="1"/>
    <col min="3" max="3" width="5.00390625" style="0" customWidth="1"/>
    <col min="4" max="6" width="10.00390625" style="0" customWidth="1"/>
  </cols>
  <sheetData>
    <row r="1" spans="1:6" ht="18.75">
      <c r="A1" s="123" t="s">
        <v>251</v>
      </c>
      <c r="B1" s="123"/>
      <c r="C1" s="123"/>
      <c r="D1" s="123"/>
      <c r="E1" s="123"/>
      <c r="F1" s="123"/>
    </row>
    <row r="2" spans="1:6" ht="13.5">
      <c r="A2" s="65" t="s">
        <v>60</v>
      </c>
      <c r="B2" s="1"/>
      <c r="C2" s="1"/>
      <c r="D2" s="1"/>
      <c r="E2" s="1"/>
      <c r="F2" s="50" t="s">
        <v>268</v>
      </c>
    </row>
    <row r="3" spans="1:6" ht="13.5">
      <c r="A3" s="143" t="s">
        <v>80</v>
      </c>
      <c r="B3" s="143"/>
      <c r="C3" s="143"/>
      <c r="D3" s="36" t="s">
        <v>61</v>
      </c>
      <c r="E3" s="36" t="s">
        <v>230</v>
      </c>
      <c r="F3" s="36" t="s">
        <v>231</v>
      </c>
    </row>
    <row r="4" spans="1:6" ht="19.5" customHeight="1">
      <c r="A4" s="48" t="s">
        <v>232</v>
      </c>
      <c r="B4" s="81" t="s">
        <v>250</v>
      </c>
      <c r="C4" s="82" t="s">
        <v>186</v>
      </c>
      <c r="D4" s="4">
        <f>SUM(E4,F4)</f>
        <v>4</v>
      </c>
      <c r="E4" s="4">
        <v>4</v>
      </c>
      <c r="F4" s="26" t="s">
        <v>177</v>
      </c>
    </row>
    <row r="5" spans="1:6" ht="19.5" customHeight="1">
      <c r="A5" s="5" t="s">
        <v>233</v>
      </c>
      <c r="B5" s="39" t="s">
        <v>250</v>
      </c>
      <c r="C5" s="7" t="s">
        <v>245</v>
      </c>
      <c r="D5" s="4">
        <f aca="true" t="shared" si="0" ref="D5:D16">SUM(E5,F5)</f>
        <v>1</v>
      </c>
      <c r="E5" s="4">
        <v>1</v>
      </c>
      <c r="F5" s="26" t="s">
        <v>177</v>
      </c>
    </row>
    <row r="6" spans="1:6" ht="19.5" customHeight="1">
      <c r="A6" s="5" t="s">
        <v>234</v>
      </c>
      <c r="B6" s="39" t="s">
        <v>250</v>
      </c>
      <c r="C6" s="7" t="s">
        <v>188</v>
      </c>
      <c r="D6" s="4">
        <f t="shared" si="0"/>
        <v>1</v>
      </c>
      <c r="E6" s="4">
        <v>1</v>
      </c>
      <c r="F6" s="26" t="s">
        <v>177</v>
      </c>
    </row>
    <row r="7" spans="1:6" ht="19.5" customHeight="1">
      <c r="A7" s="5" t="s">
        <v>235</v>
      </c>
      <c r="B7" s="39" t="s">
        <v>250</v>
      </c>
      <c r="C7" s="7" t="s">
        <v>246</v>
      </c>
      <c r="D7" s="4">
        <f t="shared" si="0"/>
        <v>4</v>
      </c>
      <c r="E7" s="4">
        <v>4</v>
      </c>
      <c r="F7" s="26" t="s">
        <v>177</v>
      </c>
    </row>
    <row r="8" spans="1:6" ht="19.5" customHeight="1">
      <c r="A8" s="5" t="s">
        <v>236</v>
      </c>
      <c r="B8" s="39" t="s">
        <v>250</v>
      </c>
      <c r="C8" s="7" t="s">
        <v>190</v>
      </c>
      <c r="D8" s="4">
        <f t="shared" si="0"/>
        <v>1</v>
      </c>
      <c r="E8" s="4">
        <v>1</v>
      </c>
      <c r="F8" s="26" t="s">
        <v>177</v>
      </c>
    </row>
    <row r="9" spans="1:6" ht="19.5" customHeight="1">
      <c r="A9" s="5" t="s">
        <v>237</v>
      </c>
      <c r="B9" s="39" t="s">
        <v>250</v>
      </c>
      <c r="C9" s="7" t="s">
        <v>247</v>
      </c>
      <c r="D9" s="4">
        <f t="shared" si="0"/>
        <v>3</v>
      </c>
      <c r="E9" s="4">
        <v>3</v>
      </c>
      <c r="F9" s="26" t="s">
        <v>177</v>
      </c>
    </row>
    <row r="10" spans="1:6" ht="19.5" customHeight="1">
      <c r="A10" s="5" t="s">
        <v>238</v>
      </c>
      <c r="B10" s="39" t="s">
        <v>250</v>
      </c>
      <c r="C10" s="7" t="s">
        <v>192</v>
      </c>
      <c r="D10" s="4">
        <f t="shared" si="0"/>
        <v>8</v>
      </c>
      <c r="E10" s="4">
        <v>5</v>
      </c>
      <c r="F10" s="26">
        <v>3</v>
      </c>
    </row>
    <row r="11" spans="1:6" ht="19.5" customHeight="1">
      <c r="A11" s="5" t="s">
        <v>239</v>
      </c>
      <c r="B11" s="39" t="s">
        <v>250</v>
      </c>
      <c r="C11" s="7" t="s">
        <v>248</v>
      </c>
      <c r="D11" s="4">
        <f t="shared" si="0"/>
        <v>8</v>
      </c>
      <c r="E11" s="4">
        <v>8</v>
      </c>
      <c r="F11" s="26" t="s">
        <v>177</v>
      </c>
    </row>
    <row r="12" spans="1:6" ht="19.5" customHeight="1">
      <c r="A12" s="5" t="s">
        <v>240</v>
      </c>
      <c r="B12" s="39" t="s">
        <v>250</v>
      </c>
      <c r="C12" s="7" t="s">
        <v>194</v>
      </c>
      <c r="D12" s="4">
        <f t="shared" si="0"/>
        <v>4</v>
      </c>
      <c r="E12" s="4">
        <v>3</v>
      </c>
      <c r="F12" s="26">
        <v>1</v>
      </c>
    </row>
    <row r="13" spans="1:6" ht="19.5" customHeight="1">
      <c r="A13" s="5" t="s">
        <v>241</v>
      </c>
      <c r="B13" s="39" t="s">
        <v>250</v>
      </c>
      <c r="C13" s="7" t="s">
        <v>249</v>
      </c>
      <c r="D13" s="4">
        <f t="shared" si="0"/>
        <v>5</v>
      </c>
      <c r="E13" s="4">
        <v>5</v>
      </c>
      <c r="F13" s="26" t="s">
        <v>177</v>
      </c>
    </row>
    <row r="14" spans="1:6" ht="19.5" customHeight="1">
      <c r="A14" s="5" t="s">
        <v>242</v>
      </c>
      <c r="B14" s="39" t="s">
        <v>250</v>
      </c>
      <c r="C14" s="7" t="s">
        <v>196</v>
      </c>
      <c r="D14" s="4">
        <f t="shared" si="0"/>
        <v>7</v>
      </c>
      <c r="E14" s="4">
        <v>6</v>
      </c>
      <c r="F14" s="26">
        <v>1</v>
      </c>
    </row>
    <row r="15" spans="1:6" ht="19.5" customHeight="1">
      <c r="A15" s="5" t="s">
        <v>243</v>
      </c>
      <c r="B15" s="39" t="s">
        <v>250</v>
      </c>
      <c r="C15" s="7" t="s">
        <v>198</v>
      </c>
      <c r="D15" s="4">
        <f t="shared" si="0"/>
        <v>5</v>
      </c>
      <c r="E15" s="4">
        <v>5</v>
      </c>
      <c r="F15" s="26" t="s">
        <v>177</v>
      </c>
    </row>
    <row r="16" spans="1:6" ht="19.5" customHeight="1" thickBot="1">
      <c r="A16" s="182" t="s">
        <v>244</v>
      </c>
      <c r="B16" s="182"/>
      <c r="C16" s="182"/>
      <c r="D16" s="4">
        <f t="shared" si="0"/>
        <v>1</v>
      </c>
      <c r="E16" s="18">
        <v>1</v>
      </c>
      <c r="F16" s="29" t="s">
        <v>177</v>
      </c>
    </row>
    <row r="17" spans="1:6" ht="19.5" customHeight="1" thickTop="1">
      <c r="A17" s="183" t="s">
        <v>214</v>
      </c>
      <c r="B17" s="183"/>
      <c r="C17" s="183"/>
      <c r="D17" s="67">
        <f>SUM(D4:D16)</f>
        <v>52</v>
      </c>
      <c r="E17" s="67">
        <f>SUM(E4:E16)</f>
        <v>47</v>
      </c>
      <c r="F17" s="67">
        <f>SUM(F4:F16)</f>
        <v>5</v>
      </c>
    </row>
    <row r="18" spans="1:6" ht="19.5" customHeight="1">
      <c r="A18" s="1"/>
      <c r="B18" s="1"/>
      <c r="C18" s="1"/>
      <c r="D18" s="1"/>
      <c r="E18" s="1"/>
      <c r="F18" s="50" t="s">
        <v>119</v>
      </c>
    </row>
  </sheetData>
  <sheetProtection/>
  <mergeCells count="4">
    <mergeCell ref="A3:C3"/>
    <mergeCell ref="A16:C16"/>
    <mergeCell ref="A17:C17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85" zoomScaleSheetLayoutView="100" zoomScalePageLayoutView="0" workbookViewId="0" topLeftCell="A1">
      <selection activeCell="E21" sqref="E21"/>
    </sheetView>
  </sheetViews>
  <sheetFormatPr defaultColWidth="9.00390625" defaultRowHeight="13.5"/>
  <cols>
    <col min="2" max="6" width="10.625" style="0" customWidth="1"/>
  </cols>
  <sheetData>
    <row r="1" spans="1:6" ht="18.75">
      <c r="A1" s="123" t="s">
        <v>156</v>
      </c>
      <c r="B1" s="123"/>
      <c r="C1" s="123"/>
      <c r="D1" s="123"/>
      <c r="E1" s="123"/>
      <c r="F1" s="123"/>
    </row>
    <row r="2" spans="1:6" ht="13.5">
      <c r="A2" s="1" t="s">
        <v>58</v>
      </c>
      <c r="B2" s="1"/>
      <c r="C2" s="1"/>
      <c r="D2" s="1"/>
      <c r="E2" s="1"/>
      <c r="F2" s="50" t="s">
        <v>280</v>
      </c>
    </row>
    <row r="3" spans="1:6" ht="13.5">
      <c r="A3" s="121" t="s">
        <v>57</v>
      </c>
      <c r="B3" s="124" t="s">
        <v>0</v>
      </c>
      <c r="C3" s="124" t="s">
        <v>1</v>
      </c>
      <c r="D3" s="124" t="s">
        <v>51</v>
      </c>
      <c r="E3" s="124"/>
      <c r="F3" s="124"/>
    </row>
    <row r="4" spans="1:6" ht="13.5">
      <c r="A4" s="122"/>
      <c r="B4" s="124"/>
      <c r="C4" s="124"/>
      <c r="D4" s="5" t="s">
        <v>7</v>
      </c>
      <c r="E4" s="12" t="s">
        <v>2</v>
      </c>
      <c r="F4" s="3" t="s">
        <v>3</v>
      </c>
    </row>
    <row r="5" spans="1:6" ht="24.75" customHeight="1">
      <c r="A5" s="11" t="s">
        <v>10</v>
      </c>
      <c r="B5" s="26">
        <v>1</v>
      </c>
      <c r="C5" s="26" t="s">
        <v>254</v>
      </c>
      <c r="D5" s="27" t="s">
        <v>254</v>
      </c>
      <c r="E5" s="28" t="s">
        <v>254</v>
      </c>
      <c r="F5" s="26" t="s">
        <v>254</v>
      </c>
    </row>
    <row r="6" spans="1:6" ht="24.75" customHeight="1">
      <c r="A6" s="11" t="s">
        <v>11</v>
      </c>
      <c r="B6" s="4">
        <v>4</v>
      </c>
      <c r="C6" s="4">
        <v>2</v>
      </c>
      <c r="D6" s="27">
        <f aca="true" t="shared" si="0" ref="D6:D14">SUM(E6:F6)</f>
        <v>2</v>
      </c>
      <c r="E6" s="28" t="s">
        <v>177</v>
      </c>
      <c r="F6" s="26">
        <v>2</v>
      </c>
    </row>
    <row r="7" spans="1:6" ht="24.75" customHeight="1">
      <c r="A7" s="11" t="s">
        <v>12</v>
      </c>
      <c r="B7" s="4">
        <v>9</v>
      </c>
      <c r="C7" s="4">
        <v>4</v>
      </c>
      <c r="D7" s="27">
        <f t="shared" si="0"/>
        <v>5</v>
      </c>
      <c r="E7" s="28" t="s">
        <v>177</v>
      </c>
      <c r="F7" s="26">
        <v>5</v>
      </c>
    </row>
    <row r="8" spans="1:6" ht="24.75" customHeight="1">
      <c r="A8" s="11" t="s">
        <v>13</v>
      </c>
      <c r="B8" s="4">
        <v>4</v>
      </c>
      <c r="C8" s="4">
        <v>2</v>
      </c>
      <c r="D8" s="27">
        <f t="shared" si="0"/>
        <v>2</v>
      </c>
      <c r="E8" s="28">
        <v>1</v>
      </c>
      <c r="F8" s="26">
        <v>1</v>
      </c>
    </row>
    <row r="9" spans="1:6" ht="24.75" customHeight="1">
      <c r="A9" s="11" t="s">
        <v>14</v>
      </c>
      <c r="B9" s="4">
        <v>11</v>
      </c>
      <c r="C9" s="4">
        <v>3</v>
      </c>
      <c r="D9" s="27">
        <f t="shared" si="0"/>
        <v>8</v>
      </c>
      <c r="E9" s="28">
        <v>5</v>
      </c>
      <c r="F9" s="26">
        <v>3</v>
      </c>
    </row>
    <row r="10" spans="1:6" ht="24.75" customHeight="1">
      <c r="A10" s="11" t="s">
        <v>15</v>
      </c>
      <c r="B10" s="4">
        <v>2</v>
      </c>
      <c r="C10" s="26" t="s">
        <v>254</v>
      </c>
      <c r="D10" s="27" t="s">
        <v>254</v>
      </c>
      <c r="E10" s="28" t="s">
        <v>254</v>
      </c>
      <c r="F10" s="26" t="s">
        <v>254</v>
      </c>
    </row>
    <row r="11" spans="1:6" ht="24.75" customHeight="1">
      <c r="A11" s="11" t="s">
        <v>16</v>
      </c>
      <c r="B11" s="4">
        <v>3</v>
      </c>
      <c r="C11" s="4">
        <v>1</v>
      </c>
      <c r="D11" s="27">
        <f t="shared" si="0"/>
        <v>2</v>
      </c>
      <c r="E11" s="28">
        <v>1</v>
      </c>
      <c r="F11" s="26">
        <v>1</v>
      </c>
    </row>
    <row r="12" spans="1:6" ht="24.75" customHeight="1">
      <c r="A12" s="11" t="s">
        <v>17</v>
      </c>
      <c r="B12" s="26" t="s">
        <v>177</v>
      </c>
      <c r="C12" s="26" t="s">
        <v>177</v>
      </c>
      <c r="D12" s="103" t="s">
        <v>177</v>
      </c>
      <c r="E12" s="31" t="s">
        <v>177</v>
      </c>
      <c r="F12" s="26" t="s">
        <v>296</v>
      </c>
    </row>
    <row r="13" spans="1:6" ht="24.75" customHeight="1">
      <c r="A13" s="11" t="s">
        <v>18</v>
      </c>
      <c r="B13" s="26">
        <v>1</v>
      </c>
      <c r="C13" s="26" t="s">
        <v>254</v>
      </c>
      <c r="D13" s="103" t="s">
        <v>254</v>
      </c>
      <c r="E13" s="31" t="s">
        <v>254</v>
      </c>
      <c r="F13" s="26" t="s">
        <v>254</v>
      </c>
    </row>
    <row r="14" spans="1:6" ht="24.75" customHeight="1">
      <c r="A14" s="11" t="s">
        <v>19</v>
      </c>
      <c r="B14" s="4">
        <v>6</v>
      </c>
      <c r="C14" s="4">
        <v>2</v>
      </c>
      <c r="D14" s="103">
        <f t="shared" si="0"/>
        <v>4</v>
      </c>
      <c r="E14" s="31">
        <v>2</v>
      </c>
      <c r="F14" s="26">
        <v>2</v>
      </c>
    </row>
    <row r="15" spans="1:6" ht="24.75" customHeight="1">
      <c r="A15" s="11" t="s">
        <v>20</v>
      </c>
      <c r="B15" s="4">
        <v>1</v>
      </c>
      <c r="C15" s="26" t="s">
        <v>254</v>
      </c>
      <c r="D15" s="103" t="s">
        <v>254</v>
      </c>
      <c r="E15" s="31" t="s">
        <v>254</v>
      </c>
      <c r="F15" s="26" t="s">
        <v>254</v>
      </c>
    </row>
    <row r="16" spans="1:6" ht="24.75" customHeight="1">
      <c r="A16" s="33" t="s">
        <v>21</v>
      </c>
      <c r="B16" s="113">
        <v>2</v>
      </c>
      <c r="C16" s="102" t="s">
        <v>254</v>
      </c>
      <c r="D16" s="103" t="s">
        <v>254</v>
      </c>
      <c r="E16" s="114" t="s">
        <v>254</v>
      </c>
      <c r="F16" s="102" t="s">
        <v>254</v>
      </c>
    </row>
    <row r="17" spans="1:6" ht="24.75" customHeight="1" thickBot="1">
      <c r="A17" s="17" t="s">
        <v>224</v>
      </c>
      <c r="B17" s="29" t="s">
        <v>177</v>
      </c>
      <c r="C17" s="29" t="s">
        <v>177</v>
      </c>
      <c r="D17" s="85" t="s">
        <v>177</v>
      </c>
      <c r="E17" s="30" t="s">
        <v>177</v>
      </c>
      <c r="F17" s="29" t="s">
        <v>177</v>
      </c>
    </row>
    <row r="18" spans="1:6" ht="24.75" customHeight="1" thickTop="1">
      <c r="A18" s="14" t="s">
        <v>7</v>
      </c>
      <c r="B18" s="15">
        <f>SUM(B5:B17)</f>
        <v>44</v>
      </c>
      <c r="C18" s="15">
        <v>18</v>
      </c>
      <c r="D18" s="16">
        <v>26</v>
      </c>
      <c r="E18" s="86">
        <v>9</v>
      </c>
      <c r="F18" s="15">
        <v>17</v>
      </c>
    </row>
    <row r="19" spans="1:6" ht="13.5">
      <c r="A19" s="1"/>
      <c r="B19" s="1"/>
      <c r="C19" s="1"/>
      <c r="D19" s="1"/>
      <c r="E19" s="1"/>
      <c r="F19" s="50" t="s">
        <v>253</v>
      </c>
    </row>
    <row r="20" spans="1:6" ht="13.5">
      <c r="A20" s="10" t="s">
        <v>22</v>
      </c>
      <c r="B20" s="1"/>
      <c r="C20" s="1"/>
      <c r="D20" s="1"/>
      <c r="E20" s="1"/>
      <c r="F20" s="1"/>
    </row>
    <row r="21" spans="1:6" ht="13.5">
      <c r="A21" s="2" t="s">
        <v>23</v>
      </c>
      <c r="B21" s="1"/>
      <c r="C21" s="1"/>
      <c r="D21" s="1"/>
      <c r="E21" s="1"/>
      <c r="F21" s="1"/>
    </row>
  </sheetData>
  <sheetProtection/>
  <mergeCells count="5">
    <mergeCell ref="B3:B4"/>
    <mergeCell ref="C3:C4"/>
    <mergeCell ref="D3:F3"/>
    <mergeCell ref="A1:F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Normal="85" zoomScaleSheetLayoutView="100" zoomScalePageLayoutView="0" workbookViewId="0" topLeftCell="A1">
      <selection activeCell="C2" sqref="C2"/>
    </sheetView>
  </sheetViews>
  <sheetFormatPr defaultColWidth="9.00390625" defaultRowHeight="13.5"/>
  <cols>
    <col min="2" max="2" width="5.625" style="0" customWidth="1"/>
    <col min="3" max="4" width="6.75390625" style="0" customWidth="1"/>
    <col min="5" max="5" width="6.875" style="0" customWidth="1"/>
    <col min="6" max="11" width="6.625" style="0" customWidth="1"/>
  </cols>
  <sheetData>
    <row r="1" spans="1:11" ht="18.75">
      <c r="A1" s="123" t="s">
        <v>157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3.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8" t="s">
        <v>295</v>
      </c>
    </row>
    <row r="3" spans="1:11" ht="13.5">
      <c r="A3" s="121" t="s">
        <v>57</v>
      </c>
      <c r="B3" s="134" t="s">
        <v>24</v>
      </c>
      <c r="C3" s="127" t="s">
        <v>4</v>
      </c>
      <c r="D3" s="128"/>
      <c r="E3" s="124" t="s">
        <v>25</v>
      </c>
      <c r="F3" s="124"/>
      <c r="G3" s="124"/>
      <c r="H3" s="124"/>
      <c r="I3" s="124"/>
      <c r="J3" s="124"/>
      <c r="K3" s="124"/>
    </row>
    <row r="4" spans="1:11" ht="13.5" customHeight="1">
      <c r="A4" s="129"/>
      <c r="B4" s="135"/>
      <c r="C4" s="137" t="s">
        <v>287</v>
      </c>
      <c r="D4" s="125" t="s">
        <v>288</v>
      </c>
      <c r="E4" s="124" t="s">
        <v>287</v>
      </c>
      <c r="F4" s="139" t="s">
        <v>289</v>
      </c>
      <c r="G4" s="125" t="s">
        <v>290</v>
      </c>
      <c r="H4" s="130" t="s">
        <v>291</v>
      </c>
      <c r="I4" s="132" t="s">
        <v>292</v>
      </c>
      <c r="J4" s="130" t="s">
        <v>293</v>
      </c>
      <c r="K4" s="132" t="s">
        <v>294</v>
      </c>
    </row>
    <row r="5" spans="1:11" ht="13.5">
      <c r="A5" s="122"/>
      <c r="B5" s="136"/>
      <c r="C5" s="138"/>
      <c r="D5" s="126"/>
      <c r="E5" s="124"/>
      <c r="F5" s="140"/>
      <c r="G5" s="126"/>
      <c r="H5" s="131"/>
      <c r="I5" s="133"/>
      <c r="J5" s="131"/>
      <c r="K5" s="133"/>
    </row>
    <row r="6" spans="1:12" ht="24.75" customHeight="1">
      <c r="A6" s="11" t="s">
        <v>10</v>
      </c>
      <c r="B6" s="19">
        <v>9</v>
      </c>
      <c r="C6" s="31" t="s">
        <v>177</v>
      </c>
      <c r="D6" s="31">
        <v>8</v>
      </c>
      <c r="E6" s="26" t="s">
        <v>254</v>
      </c>
      <c r="F6" s="26" t="s">
        <v>254</v>
      </c>
      <c r="G6" s="26" t="s">
        <v>254</v>
      </c>
      <c r="H6" s="26" t="s">
        <v>254</v>
      </c>
      <c r="I6" s="26" t="s">
        <v>254</v>
      </c>
      <c r="J6" s="26" t="s">
        <v>254</v>
      </c>
      <c r="K6" s="26" t="s">
        <v>254</v>
      </c>
      <c r="L6" s="34"/>
    </row>
    <row r="7" spans="1:11" ht="24.75" customHeight="1">
      <c r="A7" s="11" t="s">
        <v>11</v>
      </c>
      <c r="B7" s="19">
        <v>7</v>
      </c>
      <c r="C7" s="31">
        <v>1</v>
      </c>
      <c r="D7" s="31">
        <v>2</v>
      </c>
      <c r="E7" s="26" t="s">
        <v>177</v>
      </c>
      <c r="F7" s="26" t="s">
        <v>177</v>
      </c>
      <c r="G7" s="26">
        <v>4</v>
      </c>
      <c r="H7" s="26" t="s">
        <v>177</v>
      </c>
      <c r="I7" s="26" t="s">
        <v>177</v>
      </c>
      <c r="J7" s="26" t="s">
        <v>177</v>
      </c>
      <c r="K7" s="26" t="s">
        <v>177</v>
      </c>
    </row>
    <row r="8" spans="1:12" ht="24.75" customHeight="1">
      <c r="A8" s="11" t="s">
        <v>12</v>
      </c>
      <c r="B8" s="19">
        <v>36</v>
      </c>
      <c r="C8" s="31" t="s">
        <v>177</v>
      </c>
      <c r="D8" s="31">
        <v>27</v>
      </c>
      <c r="E8" s="26" t="s">
        <v>177</v>
      </c>
      <c r="F8" s="26">
        <v>2</v>
      </c>
      <c r="G8" s="26">
        <v>3</v>
      </c>
      <c r="H8" s="26">
        <v>2</v>
      </c>
      <c r="I8" s="26">
        <v>2</v>
      </c>
      <c r="J8" s="26" t="s">
        <v>177</v>
      </c>
      <c r="K8" s="26" t="s">
        <v>177</v>
      </c>
      <c r="L8" s="34"/>
    </row>
    <row r="9" spans="1:12" ht="24.75" customHeight="1">
      <c r="A9" s="11" t="s">
        <v>13</v>
      </c>
      <c r="B9" s="19">
        <v>22</v>
      </c>
      <c r="C9" s="31">
        <v>1</v>
      </c>
      <c r="D9" s="31">
        <v>17</v>
      </c>
      <c r="E9" s="26" t="s">
        <v>177</v>
      </c>
      <c r="F9" s="26">
        <v>1</v>
      </c>
      <c r="G9" s="26">
        <v>2</v>
      </c>
      <c r="H9" s="26">
        <v>1</v>
      </c>
      <c r="I9" s="26" t="s">
        <v>177</v>
      </c>
      <c r="J9" s="26" t="s">
        <v>177</v>
      </c>
      <c r="K9" s="26" t="s">
        <v>177</v>
      </c>
      <c r="L9" s="34"/>
    </row>
    <row r="10" spans="1:11" ht="24.75" customHeight="1">
      <c r="A10" s="11" t="s">
        <v>14</v>
      </c>
      <c r="B10" s="19">
        <v>27</v>
      </c>
      <c r="C10" s="31" t="s">
        <v>177</v>
      </c>
      <c r="D10" s="31">
        <v>16</v>
      </c>
      <c r="E10" s="26" t="s">
        <v>177</v>
      </c>
      <c r="F10" s="26">
        <v>2</v>
      </c>
      <c r="G10" s="26">
        <v>3</v>
      </c>
      <c r="H10" s="26">
        <v>4</v>
      </c>
      <c r="I10" s="26">
        <v>2</v>
      </c>
      <c r="J10" s="26" t="s">
        <v>177</v>
      </c>
      <c r="K10" s="26" t="s">
        <v>177</v>
      </c>
    </row>
    <row r="11" spans="1:12" ht="24.75" customHeight="1">
      <c r="A11" s="11" t="s">
        <v>15</v>
      </c>
      <c r="B11" s="19">
        <v>4</v>
      </c>
      <c r="C11" s="31" t="s">
        <v>254</v>
      </c>
      <c r="D11" s="31" t="s">
        <v>254</v>
      </c>
      <c r="E11" s="26" t="s">
        <v>254</v>
      </c>
      <c r="F11" s="26" t="s">
        <v>254</v>
      </c>
      <c r="G11" s="26" t="s">
        <v>254</v>
      </c>
      <c r="H11" s="26" t="s">
        <v>254</v>
      </c>
      <c r="I11" s="26" t="s">
        <v>254</v>
      </c>
      <c r="J11" s="26" t="s">
        <v>254</v>
      </c>
      <c r="K11" s="26" t="s">
        <v>254</v>
      </c>
      <c r="L11" s="34"/>
    </row>
    <row r="12" spans="1:11" ht="24.75" customHeight="1">
      <c r="A12" s="11" t="s">
        <v>16</v>
      </c>
      <c r="B12" s="19">
        <v>9</v>
      </c>
      <c r="C12" s="31" t="s">
        <v>177</v>
      </c>
      <c r="D12" s="31">
        <v>6</v>
      </c>
      <c r="E12" s="26" t="s">
        <v>177</v>
      </c>
      <c r="F12" s="26">
        <v>1</v>
      </c>
      <c r="G12" s="26">
        <v>1</v>
      </c>
      <c r="H12" s="26">
        <v>1</v>
      </c>
      <c r="I12" s="26" t="s">
        <v>177</v>
      </c>
      <c r="J12" s="26" t="s">
        <v>177</v>
      </c>
      <c r="K12" s="26" t="s">
        <v>177</v>
      </c>
    </row>
    <row r="13" spans="1:12" ht="24.75" customHeight="1">
      <c r="A13" s="11" t="s">
        <v>17</v>
      </c>
      <c r="B13" s="19">
        <v>1</v>
      </c>
      <c r="C13" s="31" t="s">
        <v>254</v>
      </c>
      <c r="D13" s="31" t="s">
        <v>254</v>
      </c>
      <c r="E13" s="31" t="s">
        <v>177</v>
      </c>
      <c r="F13" s="31" t="s">
        <v>177</v>
      </c>
      <c r="G13" s="31" t="s">
        <v>177</v>
      </c>
      <c r="H13" s="31" t="s">
        <v>177</v>
      </c>
      <c r="I13" s="31" t="s">
        <v>177</v>
      </c>
      <c r="J13" s="31" t="s">
        <v>177</v>
      </c>
      <c r="K13" s="31" t="s">
        <v>177</v>
      </c>
      <c r="L13" s="34"/>
    </row>
    <row r="14" spans="1:11" ht="24.75" customHeight="1">
      <c r="A14" s="11" t="s">
        <v>18</v>
      </c>
      <c r="B14" s="19">
        <v>3</v>
      </c>
      <c r="C14" s="31" t="s">
        <v>254</v>
      </c>
      <c r="D14" s="31" t="s">
        <v>254</v>
      </c>
      <c r="E14" s="31" t="s">
        <v>254</v>
      </c>
      <c r="F14" s="31" t="s">
        <v>254</v>
      </c>
      <c r="G14" s="31" t="s">
        <v>254</v>
      </c>
      <c r="H14" s="31" t="s">
        <v>254</v>
      </c>
      <c r="I14" s="31" t="s">
        <v>254</v>
      </c>
      <c r="J14" s="31" t="s">
        <v>254</v>
      </c>
      <c r="K14" s="31" t="s">
        <v>254</v>
      </c>
    </row>
    <row r="15" spans="1:11" ht="24.75" customHeight="1">
      <c r="A15" s="11" t="s">
        <v>19</v>
      </c>
      <c r="B15" s="19">
        <v>33</v>
      </c>
      <c r="C15" s="31" t="s">
        <v>177</v>
      </c>
      <c r="D15" s="31">
        <v>27</v>
      </c>
      <c r="E15" s="26" t="s">
        <v>177</v>
      </c>
      <c r="F15" s="26">
        <v>1</v>
      </c>
      <c r="G15" s="26">
        <v>3</v>
      </c>
      <c r="H15" s="26">
        <v>2</v>
      </c>
      <c r="I15" s="26" t="s">
        <v>177</v>
      </c>
      <c r="J15" s="26" t="s">
        <v>177</v>
      </c>
      <c r="K15" s="26" t="s">
        <v>177</v>
      </c>
    </row>
    <row r="16" spans="1:12" ht="24.75" customHeight="1">
      <c r="A16" s="11" t="s">
        <v>20</v>
      </c>
      <c r="B16" s="19">
        <v>17</v>
      </c>
      <c r="C16" s="31" t="s">
        <v>177</v>
      </c>
      <c r="D16" s="31">
        <v>16</v>
      </c>
      <c r="E16" s="26" t="s">
        <v>254</v>
      </c>
      <c r="F16" s="26" t="s">
        <v>254</v>
      </c>
      <c r="G16" s="26" t="s">
        <v>254</v>
      </c>
      <c r="H16" s="26" t="s">
        <v>254</v>
      </c>
      <c r="I16" s="26" t="s">
        <v>254</v>
      </c>
      <c r="J16" s="26" t="s">
        <v>254</v>
      </c>
      <c r="K16" s="26" t="s">
        <v>254</v>
      </c>
      <c r="L16" s="34"/>
    </row>
    <row r="17" spans="1:12" ht="24.75" customHeight="1">
      <c r="A17" s="33" t="s">
        <v>21</v>
      </c>
      <c r="B17" s="112">
        <v>6</v>
      </c>
      <c r="C17" s="114" t="s">
        <v>177</v>
      </c>
      <c r="D17" s="114">
        <v>4</v>
      </c>
      <c r="E17" s="102" t="s">
        <v>254</v>
      </c>
      <c r="F17" s="102" t="s">
        <v>254</v>
      </c>
      <c r="G17" s="102" t="s">
        <v>254</v>
      </c>
      <c r="H17" s="102" t="s">
        <v>254</v>
      </c>
      <c r="I17" s="102" t="s">
        <v>254</v>
      </c>
      <c r="J17" s="102" t="s">
        <v>254</v>
      </c>
      <c r="K17" s="102" t="s">
        <v>254</v>
      </c>
      <c r="L17" s="34"/>
    </row>
    <row r="18" spans="1:12" ht="24.75" customHeight="1" thickBot="1">
      <c r="A18" s="17" t="s">
        <v>224</v>
      </c>
      <c r="B18" s="85" t="s">
        <v>177</v>
      </c>
      <c r="C18" s="32" t="s">
        <v>177</v>
      </c>
      <c r="D18" s="32" t="s">
        <v>177</v>
      </c>
      <c r="E18" s="32" t="s">
        <v>177</v>
      </c>
      <c r="F18" s="32" t="s">
        <v>177</v>
      </c>
      <c r="G18" s="32" t="s">
        <v>177</v>
      </c>
      <c r="H18" s="32" t="s">
        <v>177</v>
      </c>
      <c r="I18" s="32" t="s">
        <v>177</v>
      </c>
      <c r="J18" s="32" t="s">
        <v>177</v>
      </c>
      <c r="K18" s="32" t="s">
        <v>177</v>
      </c>
      <c r="L18" s="34"/>
    </row>
    <row r="19" spans="1:11" ht="24.75" customHeight="1" thickTop="1">
      <c r="A19" s="14" t="s">
        <v>7</v>
      </c>
      <c r="B19" s="20">
        <f>SUM(B6:B18)</f>
        <v>174</v>
      </c>
      <c r="C19" s="21">
        <f>SUM(C6:C18)</f>
        <v>2</v>
      </c>
      <c r="D19" s="21">
        <v>128</v>
      </c>
      <c r="E19" s="105" t="s">
        <v>177</v>
      </c>
      <c r="F19" s="15">
        <v>8</v>
      </c>
      <c r="G19" s="15">
        <v>21</v>
      </c>
      <c r="H19" s="15">
        <v>11</v>
      </c>
      <c r="I19" s="15">
        <v>4</v>
      </c>
      <c r="J19" s="105" t="s">
        <v>177</v>
      </c>
      <c r="K19" s="105" t="s">
        <v>177</v>
      </c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50" t="s">
        <v>282</v>
      </c>
    </row>
  </sheetData>
  <sheetProtection/>
  <mergeCells count="14">
    <mergeCell ref="A1:K1"/>
    <mergeCell ref="B3:B5"/>
    <mergeCell ref="C4:C5"/>
    <mergeCell ref="D4:D5"/>
    <mergeCell ref="F4:F5"/>
    <mergeCell ref="E4:E5"/>
    <mergeCell ref="G4:G5"/>
    <mergeCell ref="E3:K3"/>
    <mergeCell ref="C3:D3"/>
    <mergeCell ref="A3:A5"/>
    <mergeCell ref="H4:H5"/>
    <mergeCell ref="I4:I5"/>
    <mergeCell ref="J4:J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115" zoomScaleSheetLayoutView="115" zoomScalePageLayoutView="0" workbookViewId="0" topLeftCell="A1">
      <selection activeCell="L2" sqref="L2"/>
    </sheetView>
  </sheetViews>
  <sheetFormatPr defaultColWidth="9.00390625" defaultRowHeight="13.5"/>
  <cols>
    <col min="1" max="1" width="10.00390625" style="0" customWidth="1"/>
    <col min="2" max="2" width="10.125" style="0" bestFit="1" customWidth="1"/>
    <col min="3" max="6" width="5.00390625" style="0" customWidth="1"/>
    <col min="7" max="7" width="6.25390625" style="0" customWidth="1"/>
    <col min="8" max="8" width="8.75390625" style="0" customWidth="1"/>
    <col min="9" max="9" width="5.00390625" style="0" customWidth="1"/>
    <col min="10" max="10" width="5.625" style="0" customWidth="1"/>
    <col min="11" max="11" width="5.00390625" style="0" customWidth="1"/>
    <col min="12" max="12" width="5.625" style="0" customWidth="1"/>
  </cols>
  <sheetData>
    <row r="1" spans="1:12" ht="18.75">
      <c r="A1" s="123" t="s">
        <v>158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50"/>
    </row>
    <row r="3" spans="1:12" ht="13.5">
      <c r="A3" s="143" t="s">
        <v>153</v>
      </c>
      <c r="B3" s="141" t="s">
        <v>166</v>
      </c>
      <c r="C3" s="143" t="s">
        <v>27</v>
      </c>
      <c r="D3" s="143"/>
      <c r="E3" s="143"/>
      <c r="F3" s="143"/>
      <c r="G3" s="143" t="s">
        <v>30</v>
      </c>
      <c r="H3" s="143"/>
      <c r="I3" s="143"/>
      <c r="J3" s="143"/>
      <c r="K3" s="121" t="s">
        <v>168</v>
      </c>
      <c r="L3" s="143"/>
    </row>
    <row r="4" spans="1:12" ht="13.5">
      <c r="A4" s="143"/>
      <c r="B4" s="142"/>
      <c r="C4" s="37" t="s">
        <v>162</v>
      </c>
      <c r="D4" s="54" t="s">
        <v>28</v>
      </c>
      <c r="E4" s="124" t="s">
        <v>29</v>
      </c>
      <c r="F4" s="124"/>
      <c r="G4" s="3" t="s">
        <v>163</v>
      </c>
      <c r="H4" s="54" t="s">
        <v>28</v>
      </c>
      <c r="I4" s="124" t="s">
        <v>31</v>
      </c>
      <c r="J4" s="144"/>
      <c r="K4" s="52" t="s">
        <v>164</v>
      </c>
      <c r="L4" s="139" t="s">
        <v>167</v>
      </c>
    </row>
    <row r="5" spans="1:12" ht="13.5">
      <c r="A5" s="143"/>
      <c r="B5" s="51" t="s">
        <v>161</v>
      </c>
      <c r="C5" s="38" t="s">
        <v>0</v>
      </c>
      <c r="D5" s="55" t="s">
        <v>161</v>
      </c>
      <c r="E5" s="3" t="s">
        <v>0</v>
      </c>
      <c r="F5" s="3" t="s">
        <v>167</v>
      </c>
      <c r="G5" s="3" t="s">
        <v>0</v>
      </c>
      <c r="H5" s="55" t="s">
        <v>161</v>
      </c>
      <c r="I5" s="3" t="s">
        <v>0</v>
      </c>
      <c r="J5" s="5" t="s">
        <v>167</v>
      </c>
      <c r="K5" s="53" t="s">
        <v>165</v>
      </c>
      <c r="L5" s="140"/>
    </row>
    <row r="6" spans="1:12" ht="24.75" customHeight="1">
      <c r="A6" s="49" t="s">
        <v>38</v>
      </c>
      <c r="B6" s="22">
        <f>SUM(D6,H6,L6)</f>
        <v>11931</v>
      </c>
      <c r="C6" s="22">
        <v>0</v>
      </c>
      <c r="D6" s="22">
        <v>0</v>
      </c>
      <c r="E6" s="22">
        <v>0</v>
      </c>
      <c r="F6" s="22">
        <v>0</v>
      </c>
      <c r="G6" s="22">
        <v>353</v>
      </c>
      <c r="H6" s="22">
        <v>11928</v>
      </c>
      <c r="I6" s="22">
        <v>9</v>
      </c>
      <c r="J6" s="22">
        <v>246</v>
      </c>
      <c r="K6" s="22">
        <v>1</v>
      </c>
      <c r="L6" s="22">
        <v>3</v>
      </c>
    </row>
    <row r="7" spans="1:12" ht="24.75" customHeight="1">
      <c r="A7" s="49" t="s">
        <v>39</v>
      </c>
      <c r="B7" s="22">
        <f>SUM(D7,H7,L7)</f>
        <v>8635</v>
      </c>
      <c r="C7" s="22">
        <v>0</v>
      </c>
      <c r="D7" s="22">
        <v>0</v>
      </c>
      <c r="E7" s="22">
        <v>0</v>
      </c>
      <c r="F7" s="22">
        <v>0</v>
      </c>
      <c r="G7" s="22">
        <v>286</v>
      </c>
      <c r="H7" s="22">
        <v>8421</v>
      </c>
      <c r="I7" s="22">
        <v>21</v>
      </c>
      <c r="J7" s="22">
        <v>374</v>
      </c>
      <c r="K7" s="22">
        <v>9</v>
      </c>
      <c r="L7" s="22">
        <v>214</v>
      </c>
    </row>
    <row r="8" spans="1:12" ht="24.75" customHeight="1">
      <c r="A8" s="49" t="s">
        <v>40</v>
      </c>
      <c r="B8" s="22">
        <f>SUM(D8,H8,L8)</f>
        <v>4252</v>
      </c>
      <c r="C8" s="22">
        <v>0</v>
      </c>
      <c r="D8" s="22">
        <v>0</v>
      </c>
      <c r="E8" s="22">
        <v>0</v>
      </c>
      <c r="F8" s="22">
        <v>0</v>
      </c>
      <c r="G8" s="22">
        <v>93</v>
      </c>
      <c r="H8" s="22">
        <v>4173</v>
      </c>
      <c r="I8" s="22">
        <v>6</v>
      </c>
      <c r="J8" s="22">
        <v>141</v>
      </c>
      <c r="K8" s="22">
        <v>3</v>
      </c>
      <c r="L8" s="22">
        <v>79</v>
      </c>
    </row>
    <row r="9" spans="1:12" ht="24.75" customHeight="1">
      <c r="A9" s="49" t="s">
        <v>41</v>
      </c>
      <c r="B9" s="22">
        <f>SUM(D9,H9,L9)</f>
        <v>3200</v>
      </c>
      <c r="C9" s="22">
        <v>0</v>
      </c>
      <c r="D9" s="22">
        <v>0</v>
      </c>
      <c r="E9" s="22">
        <v>0</v>
      </c>
      <c r="F9" s="22">
        <v>0</v>
      </c>
      <c r="G9" s="22">
        <v>69</v>
      </c>
      <c r="H9" s="22">
        <v>3000</v>
      </c>
      <c r="I9" s="22">
        <v>2</v>
      </c>
      <c r="J9" s="23" t="s">
        <v>32</v>
      </c>
      <c r="K9" s="22">
        <v>13</v>
      </c>
      <c r="L9" s="22">
        <v>200</v>
      </c>
    </row>
    <row r="10" spans="1:12" ht="24.75" customHeight="1">
      <c r="A10" s="49" t="s">
        <v>252</v>
      </c>
      <c r="B10" s="22">
        <v>2218</v>
      </c>
      <c r="C10" s="23" t="s">
        <v>177</v>
      </c>
      <c r="D10" s="23" t="s">
        <v>177</v>
      </c>
      <c r="E10" s="23" t="s">
        <v>177</v>
      </c>
      <c r="F10" s="23" t="s">
        <v>177</v>
      </c>
      <c r="G10" s="22">
        <v>41</v>
      </c>
      <c r="H10" s="22">
        <v>2114</v>
      </c>
      <c r="I10" s="22">
        <v>7</v>
      </c>
      <c r="J10" s="22">
        <v>204</v>
      </c>
      <c r="K10" s="22">
        <v>5</v>
      </c>
      <c r="L10" s="22">
        <v>104</v>
      </c>
    </row>
    <row r="11" spans="1:1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0" t="s">
        <v>298</v>
      </c>
    </row>
  </sheetData>
  <sheetProtection/>
  <mergeCells count="9">
    <mergeCell ref="B3:B4"/>
    <mergeCell ref="L4:L5"/>
    <mergeCell ref="A3:A5"/>
    <mergeCell ref="A1:L1"/>
    <mergeCell ref="C3:F3"/>
    <mergeCell ref="G3:J3"/>
    <mergeCell ref="K3:L3"/>
    <mergeCell ref="E4:F4"/>
    <mergeCell ref="I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115" zoomScaleNormal="85" zoomScaleSheetLayoutView="115" zoomScalePageLayoutView="0" workbookViewId="0" topLeftCell="A1">
      <selection activeCell="A1" sqref="A1:L1"/>
    </sheetView>
  </sheetViews>
  <sheetFormatPr defaultColWidth="9.00390625" defaultRowHeight="13.5"/>
  <cols>
    <col min="1" max="2" width="7.50390625" style="0" customWidth="1"/>
    <col min="3" max="7" width="5.625" style="0" customWidth="1"/>
    <col min="8" max="8" width="7.50390625" style="0" customWidth="1"/>
    <col min="9" max="12" width="5.625" style="0" customWidth="1"/>
  </cols>
  <sheetData>
    <row r="1" spans="1:12" ht="18.75">
      <c r="A1" s="123" t="s">
        <v>159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50" t="s">
        <v>280</v>
      </c>
    </row>
    <row r="3" spans="1:12" ht="13.5">
      <c r="A3" s="124" t="s">
        <v>57</v>
      </c>
      <c r="B3" s="145" t="s">
        <v>26</v>
      </c>
      <c r="C3" s="139" t="s">
        <v>27</v>
      </c>
      <c r="D3" s="124"/>
      <c r="E3" s="124"/>
      <c r="F3" s="124"/>
      <c r="G3" s="124" t="s">
        <v>30</v>
      </c>
      <c r="H3" s="124"/>
      <c r="I3" s="124"/>
      <c r="J3" s="124"/>
      <c r="K3" s="124" t="s">
        <v>34</v>
      </c>
      <c r="L3" s="124"/>
    </row>
    <row r="4" spans="1:12" ht="13.5">
      <c r="A4" s="124"/>
      <c r="B4" s="146"/>
      <c r="C4" s="58" t="s">
        <v>162</v>
      </c>
      <c r="D4" s="47" t="s">
        <v>28</v>
      </c>
      <c r="E4" s="124" t="s">
        <v>286</v>
      </c>
      <c r="F4" s="124"/>
      <c r="G4" s="58" t="s">
        <v>163</v>
      </c>
      <c r="H4" s="37" t="s">
        <v>28</v>
      </c>
      <c r="I4" s="124" t="s">
        <v>285</v>
      </c>
      <c r="J4" s="124"/>
      <c r="K4" s="57" t="s">
        <v>169</v>
      </c>
      <c r="L4" s="124" t="s">
        <v>167</v>
      </c>
    </row>
    <row r="5" spans="1:12" ht="13.5">
      <c r="A5" s="124"/>
      <c r="B5" s="48" t="s">
        <v>161</v>
      </c>
      <c r="C5" s="38" t="s">
        <v>0</v>
      </c>
      <c r="D5" s="38" t="s">
        <v>161</v>
      </c>
      <c r="E5" s="3" t="s">
        <v>0</v>
      </c>
      <c r="F5" s="3" t="s">
        <v>167</v>
      </c>
      <c r="G5" s="38" t="s">
        <v>0</v>
      </c>
      <c r="H5" s="38" t="s">
        <v>161</v>
      </c>
      <c r="I5" s="3" t="s">
        <v>0</v>
      </c>
      <c r="J5" s="3" t="s">
        <v>167</v>
      </c>
      <c r="K5" s="53" t="s">
        <v>165</v>
      </c>
      <c r="L5" s="124"/>
    </row>
    <row r="6" spans="1:12" ht="24.75" customHeight="1">
      <c r="A6" s="11" t="s">
        <v>10</v>
      </c>
      <c r="B6" s="23" t="s">
        <v>284</v>
      </c>
      <c r="C6" s="56" t="s">
        <v>254</v>
      </c>
      <c r="D6" s="56" t="s">
        <v>254</v>
      </c>
      <c r="E6" s="56" t="s">
        <v>254</v>
      </c>
      <c r="F6" s="56" t="s">
        <v>254</v>
      </c>
      <c r="G6" s="23" t="s">
        <v>254</v>
      </c>
      <c r="H6" s="23" t="s">
        <v>254</v>
      </c>
      <c r="I6" s="23" t="s">
        <v>254</v>
      </c>
      <c r="J6" s="23" t="s">
        <v>284</v>
      </c>
      <c r="K6" s="23" t="s">
        <v>254</v>
      </c>
      <c r="L6" s="23" t="s">
        <v>254</v>
      </c>
    </row>
    <row r="7" spans="1:12" ht="24.75" customHeight="1">
      <c r="A7" s="11" t="s">
        <v>11</v>
      </c>
      <c r="B7" s="23">
        <v>157</v>
      </c>
      <c r="C7" s="23" t="s">
        <v>177</v>
      </c>
      <c r="D7" s="23" t="s">
        <v>177</v>
      </c>
      <c r="E7" s="23" t="s">
        <v>177</v>
      </c>
      <c r="F7" s="23" t="s">
        <v>177</v>
      </c>
      <c r="G7" s="23">
        <v>4</v>
      </c>
      <c r="H7" s="23">
        <v>152</v>
      </c>
      <c r="I7" s="23">
        <v>1</v>
      </c>
      <c r="J7" s="23">
        <v>9</v>
      </c>
      <c r="K7" s="23">
        <v>1</v>
      </c>
      <c r="L7" s="23">
        <v>5</v>
      </c>
    </row>
    <row r="8" spans="1:12" ht="24.75" customHeight="1">
      <c r="A8" s="11" t="s">
        <v>12</v>
      </c>
      <c r="B8" s="23">
        <v>529</v>
      </c>
      <c r="C8" s="23" t="s">
        <v>177</v>
      </c>
      <c r="D8" s="23" t="s">
        <v>177</v>
      </c>
      <c r="E8" s="23" t="s">
        <v>177</v>
      </c>
      <c r="F8" s="23" t="s">
        <v>177</v>
      </c>
      <c r="G8" s="23">
        <v>9</v>
      </c>
      <c r="H8" s="23">
        <v>529</v>
      </c>
      <c r="I8" s="23">
        <v>1</v>
      </c>
      <c r="J8" s="23">
        <v>56</v>
      </c>
      <c r="K8" s="23" t="s">
        <v>177</v>
      </c>
      <c r="L8" s="23" t="s">
        <v>177</v>
      </c>
    </row>
    <row r="9" spans="1:12" ht="24.75" customHeight="1">
      <c r="A9" s="11" t="s">
        <v>13</v>
      </c>
      <c r="B9" s="23">
        <v>159</v>
      </c>
      <c r="C9" s="23" t="s">
        <v>177</v>
      </c>
      <c r="D9" s="23" t="s">
        <v>177</v>
      </c>
      <c r="E9" s="23" t="s">
        <v>177</v>
      </c>
      <c r="F9" s="23" t="s">
        <v>177</v>
      </c>
      <c r="G9" s="23">
        <v>4</v>
      </c>
      <c r="H9" s="23">
        <v>159</v>
      </c>
      <c r="I9" s="23">
        <v>1</v>
      </c>
      <c r="J9" s="23">
        <v>4</v>
      </c>
      <c r="K9" s="23" t="s">
        <v>177</v>
      </c>
      <c r="L9" s="23" t="s">
        <v>177</v>
      </c>
    </row>
    <row r="10" spans="1:12" ht="24.75" customHeight="1">
      <c r="A10" s="11" t="s">
        <v>14</v>
      </c>
      <c r="B10" s="23">
        <v>740</v>
      </c>
      <c r="C10" s="23" t="s">
        <v>177</v>
      </c>
      <c r="D10" s="23" t="s">
        <v>177</v>
      </c>
      <c r="E10" s="23" t="s">
        <v>177</v>
      </c>
      <c r="F10" s="23" t="s">
        <v>177</v>
      </c>
      <c r="G10" s="23">
        <v>10</v>
      </c>
      <c r="H10" s="23">
        <v>711</v>
      </c>
      <c r="I10" s="23">
        <v>2</v>
      </c>
      <c r="J10" s="23">
        <v>95</v>
      </c>
      <c r="K10" s="23">
        <v>2</v>
      </c>
      <c r="L10" s="23">
        <v>29</v>
      </c>
    </row>
    <row r="11" spans="1:12" ht="24.75" customHeight="1">
      <c r="A11" s="11" t="s">
        <v>15</v>
      </c>
      <c r="B11" s="23" t="s">
        <v>254</v>
      </c>
      <c r="C11" s="23" t="s">
        <v>254</v>
      </c>
      <c r="D11" s="23" t="s">
        <v>254</v>
      </c>
      <c r="E11" s="23" t="s">
        <v>254</v>
      </c>
      <c r="F11" s="23" t="s">
        <v>254</v>
      </c>
      <c r="G11" s="23" t="s">
        <v>254</v>
      </c>
      <c r="H11" s="23" t="s">
        <v>254</v>
      </c>
      <c r="I11" s="23" t="s">
        <v>254</v>
      </c>
      <c r="J11" s="23" t="s">
        <v>254</v>
      </c>
      <c r="K11" s="23" t="s">
        <v>254</v>
      </c>
      <c r="L11" s="23" t="s">
        <v>254</v>
      </c>
    </row>
    <row r="12" spans="1:12" ht="24.75" customHeight="1">
      <c r="A12" s="11" t="s">
        <v>16</v>
      </c>
      <c r="B12" s="23">
        <v>137</v>
      </c>
      <c r="C12" s="23" t="s">
        <v>177</v>
      </c>
      <c r="D12" s="23" t="s">
        <v>177</v>
      </c>
      <c r="E12" s="23" t="s">
        <v>177</v>
      </c>
      <c r="F12" s="23" t="s">
        <v>177</v>
      </c>
      <c r="G12" s="23">
        <v>3</v>
      </c>
      <c r="H12" s="23">
        <v>137</v>
      </c>
      <c r="I12" s="23">
        <v>1</v>
      </c>
      <c r="J12" s="23">
        <v>7</v>
      </c>
      <c r="K12" s="23" t="s">
        <v>177</v>
      </c>
      <c r="L12" s="23" t="s">
        <v>177</v>
      </c>
    </row>
    <row r="13" spans="1:12" ht="24.75" customHeight="1">
      <c r="A13" s="11" t="s">
        <v>17</v>
      </c>
      <c r="B13" s="23" t="s">
        <v>177</v>
      </c>
      <c r="C13" s="23" t="s">
        <v>177</v>
      </c>
      <c r="D13" s="23" t="s">
        <v>177</v>
      </c>
      <c r="E13" s="23" t="s">
        <v>177</v>
      </c>
      <c r="F13" s="23" t="s">
        <v>177</v>
      </c>
      <c r="G13" s="23" t="s">
        <v>177</v>
      </c>
      <c r="H13" s="23" t="s">
        <v>177</v>
      </c>
      <c r="I13" s="23" t="s">
        <v>177</v>
      </c>
      <c r="J13" s="23" t="s">
        <v>177</v>
      </c>
      <c r="K13" s="23" t="s">
        <v>177</v>
      </c>
      <c r="L13" s="23" t="s">
        <v>177</v>
      </c>
    </row>
    <row r="14" spans="1:12" ht="24.75" customHeight="1">
      <c r="A14" s="11" t="s">
        <v>18</v>
      </c>
      <c r="B14" s="23">
        <v>233</v>
      </c>
      <c r="C14" s="23" t="s">
        <v>254</v>
      </c>
      <c r="D14" s="23" t="s">
        <v>254</v>
      </c>
      <c r="E14" s="23" t="s">
        <v>254</v>
      </c>
      <c r="F14" s="23" t="s">
        <v>254</v>
      </c>
      <c r="G14" s="23" t="s">
        <v>254</v>
      </c>
      <c r="H14" s="23" t="s">
        <v>254</v>
      </c>
      <c r="I14" s="23" t="s">
        <v>254</v>
      </c>
      <c r="J14" s="23" t="s">
        <v>254</v>
      </c>
      <c r="K14" s="23" t="s">
        <v>254</v>
      </c>
      <c r="L14" s="23" t="s">
        <v>254</v>
      </c>
    </row>
    <row r="15" spans="1:12" ht="24.75" customHeight="1">
      <c r="A15" s="11" t="s">
        <v>19</v>
      </c>
      <c r="B15" s="23" t="s">
        <v>254</v>
      </c>
      <c r="C15" s="23" t="s">
        <v>177</v>
      </c>
      <c r="D15" s="23" t="s">
        <v>177</v>
      </c>
      <c r="E15" s="23" t="s">
        <v>177</v>
      </c>
      <c r="F15" s="23" t="s">
        <v>177</v>
      </c>
      <c r="G15" s="23">
        <v>5</v>
      </c>
      <c r="H15" s="23">
        <v>203</v>
      </c>
      <c r="I15" s="23" t="s">
        <v>177</v>
      </c>
      <c r="J15" s="23" t="s">
        <v>177</v>
      </c>
      <c r="K15" s="23">
        <v>1</v>
      </c>
      <c r="L15" s="23">
        <v>30</v>
      </c>
    </row>
    <row r="16" spans="1:12" ht="24.75" customHeight="1">
      <c r="A16" s="11" t="s">
        <v>20</v>
      </c>
      <c r="B16" s="23" t="s">
        <v>254</v>
      </c>
      <c r="C16" s="23" t="s">
        <v>254</v>
      </c>
      <c r="D16" s="23" t="s">
        <v>254</v>
      </c>
      <c r="E16" s="23" t="s">
        <v>254</v>
      </c>
      <c r="F16" s="23" t="s">
        <v>254</v>
      </c>
      <c r="G16" s="23" t="s">
        <v>254</v>
      </c>
      <c r="H16" s="23" t="s">
        <v>254</v>
      </c>
      <c r="I16" s="23" t="s">
        <v>254</v>
      </c>
      <c r="J16" s="23" t="s">
        <v>254</v>
      </c>
      <c r="K16" s="23" t="s">
        <v>254</v>
      </c>
      <c r="L16" s="23" t="s">
        <v>254</v>
      </c>
    </row>
    <row r="17" spans="1:12" ht="24.75" customHeight="1">
      <c r="A17" s="33" t="s">
        <v>21</v>
      </c>
      <c r="B17" s="111" t="s">
        <v>284</v>
      </c>
      <c r="C17" s="111" t="s">
        <v>254</v>
      </c>
      <c r="D17" s="111" t="s">
        <v>254</v>
      </c>
      <c r="E17" s="111" t="s">
        <v>254</v>
      </c>
      <c r="F17" s="111" t="s">
        <v>254</v>
      </c>
      <c r="G17" s="111" t="s">
        <v>254</v>
      </c>
      <c r="H17" s="111" t="s">
        <v>254</v>
      </c>
      <c r="I17" s="111" t="s">
        <v>254</v>
      </c>
      <c r="J17" s="111" t="s">
        <v>254</v>
      </c>
      <c r="K17" s="111" t="s">
        <v>254</v>
      </c>
      <c r="L17" s="111" t="s">
        <v>254</v>
      </c>
    </row>
    <row r="18" spans="1:12" ht="24.75" customHeight="1" thickBot="1">
      <c r="A18" s="17" t="s">
        <v>224</v>
      </c>
      <c r="B18" s="95" t="s">
        <v>177</v>
      </c>
      <c r="C18" s="95" t="s">
        <v>177</v>
      </c>
      <c r="D18" s="95" t="s">
        <v>177</v>
      </c>
      <c r="E18" s="95" t="s">
        <v>177</v>
      </c>
      <c r="F18" s="95" t="s">
        <v>177</v>
      </c>
      <c r="G18" s="95" t="s">
        <v>177</v>
      </c>
      <c r="H18" s="95" t="s">
        <v>177</v>
      </c>
      <c r="I18" s="95" t="s">
        <v>177</v>
      </c>
      <c r="J18" s="95" t="s">
        <v>177</v>
      </c>
      <c r="K18" s="95" t="s">
        <v>177</v>
      </c>
      <c r="L18" s="95" t="s">
        <v>177</v>
      </c>
    </row>
    <row r="19" spans="1:12" ht="24.75" customHeight="1" thickTop="1">
      <c r="A19" s="14" t="s">
        <v>7</v>
      </c>
      <c r="B19" s="56">
        <v>2218</v>
      </c>
      <c r="C19" s="56" t="s">
        <v>177</v>
      </c>
      <c r="D19" s="56" t="s">
        <v>177</v>
      </c>
      <c r="E19" s="56" t="s">
        <v>177</v>
      </c>
      <c r="F19" s="56" t="s">
        <v>177</v>
      </c>
      <c r="G19" s="56">
        <v>41</v>
      </c>
      <c r="H19" s="56">
        <v>2114</v>
      </c>
      <c r="I19" s="56">
        <v>7</v>
      </c>
      <c r="J19" s="56">
        <v>204</v>
      </c>
      <c r="K19" s="56">
        <v>5</v>
      </c>
      <c r="L19" s="56">
        <v>104</v>
      </c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0" t="s">
        <v>282</v>
      </c>
    </row>
  </sheetData>
  <sheetProtection/>
  <mergeCells count="9">
    <mergeCell ref="A1:L1"/>
    <mergeCell ref="A3:A5"/>
    <mergeCell ref="L4:L5"/>
    <mergeCell ref="I4:J4"/>
    <mergeCell ref="E4:F4"/>
    <mergeCell ref="C3:F3"/>
    <mergeCell ref="G3:J3"/>
    <mergeCell ref="K3:L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85" zoomScaleNormal="75" zoomScaleSheetLayoutView="85" zoomScalePageLayoutView="0" workbookViewId="0" topLeftCell="A1">
      <selection activeCell="K9" sqref="K9"/>
    </sheetView>
  </sheetViews>
  <sheetFormatPr defaultColWidth="9.00390625" defaultRowHeight="13.5"/>
  <cols>
    <col min="1" max="3" width="1.25" style="0" customWidth="1"/>
    <col min="5" max="9" width="10.125" style="0" bestFit="1" customWidth="1"/>
    <col min="10" max="10" width="9.375" style="0" customWidth="1"/>
  </cols>
  <sheetData>
    <row r="1" spans="1:10" ht="18.75">
      <c r="A1" s="123" t="s">
        <v>160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>
      <c r="A2" s="1" t="s">
        <v>170</v>
      </c>
      <c r="B2" s="1"/>
      <c r="C2" s="1"/>
      <c r="D2" s="1"/>
      <c r="E2" s="1"/>
      <c r="F2" s="1"/>
      <c r="G2" s="1"/>
      <c r="H2" s="1"/>
      <c r="I2" s="1"/>
      <c r="J2" s="50"/>
    </row>
    <row r="3" spans="1:10" ht="13.5">
      <c r="A3" s="143" t="s">
        <v>80</v>
      </c>
      <c r="B3" s="143"/>
      <c r="C3" s="143"/>
      <c r="D3" s="143"/>
      <c r="E3" s="3" t="s">
        <v>40</v>
      </c>
      <c r="F3" s="3"/>
      <c r="G3" s="124" t="s">
        <v>41</v>
      </c>
      <c r="H3" s="124"/>
      <c r="I3" s="124" t="s">
        <v>252</v>
      </c>
      <c r="J3" s="124"/>
    </row>
    <row r="4" spans="1:10" ht="13.5">
      <c r="A4" s="143"/>
      <c r="B4" s="143"/>
      <c r="C4" s="143"/>
      <c r="D4" s="143"/>
      <c r="E4" s="3" t="s">
        <v>0</v>
      </c>
      <c r="F4" s="3" t="s">
        <v>26</v>
      </c>
      <c r="G4" s="3" t="s">
        <v>0</v>
      </c>
      <c r="H4" s="3" t="s">
        <v>26</v>
      </c>
      <c r="I4" s="3" t="s">
        <v>0</v>
      </c>
      <c r="J4" s="3" t="s">
        <v>26</v>
      </c>
    </row>
    <row r="5" spans="1:10" ht="24.75" customHeight="1">
      <c r="A5" s="150" t="s">
        <v>35</v>
      </c>
      <c r="B5" s="151"/>
      <c r="C5" s="151"/>
      <c r="D5" s="151"/>
      <c r="E5" s="22">
        <v>27088</v>
      </c>
      <c r="F5" s="22">
        <v>30323</v>
      </c>
      <c r="G5" s="22">
        <v>24011</v>
      </c>
      <c r="H5" s="22">
        <v>25462</v>
      </c>
      <c r="I5" s="22">
        <v>21547</v>
      </c>
      <c r="J5" s="90">
        <v>25983</v>
      </c>
    </row>
    <row r="6" spans="1:10" ht="24.75" customHeight="1">
      <c r="A6" s="25"/>
      <c r="B6" s="152" t="s">
        <v>36</v>
      </c>
      <c r="C6" s="153"/>
      <c r="D6" s="153"/>
      <c r="E6" s="22">
        <f aca="true" t="shared" si="0" ref="E6:J6">SUM(E7:E16)</f>
        <v>5181</v>
      </c>
      <c r="F6" s="22">
        <f t="shared" si="0"/>
        <v>2123</v>
      </c>
      <c r="G6" s="22">
        <f t="shared" si="0"/>
        <v>4329</v>
      </c>
      <c r="H6" s="22">
        <f t="shared" si="0"/>
        <v>1251</v>
      </c>
      <c r="I6" s="22">
        <f t="shared" si="0"/>
        <v>3644</v>
      </c>
      <c r="J6" s="90">
        <f t="shared" si="0"/>
        <v>1110</v>
      </c>
    </row>
    <row r="7" spans="1:10" ht="24.75" customHeight="1">
      <c r="A7" s="25"/>
      <c r="B7" s="25"/>
      <c r="C7" s="147" t="s">
        <v>42</v>
      </c>
      <c r="D7" s="148"/>
      <c r="E7" s="22">
        <v>206</v>
      </c>
      <c r="F7" s="22">
        <v>47</v>
      </c>
      <c r="G7" s="22">
        <v>129</v>
      </c>
      <c r="H7" s="22">
        <v>27</v>
      </c>
      <c r="I7" s="22">
        <v>117</v>
      </c>
      <c r="J7" s="90">
        <v>25</v>
      </c>
    </row>
    <row r="8" spans="1:10" ht="24.75" customHeight="1">
      <c r="A8" s="25"/>
      <c r="B8" s="25"/>
      <c r="C8" s="147" t="s">
        <v>43</v>
      </c>
      <c r="D8" s="148"/>
      <c r="E8" s="22">
        <v>159</v>
      </c>
      <c r="F8" s="22">
        <v>39</v>
      </c>
      <c r="G8" s="22">
        <v>131</v>
      </c>
      <c r="H8" s="22">
        <v>23</v>
      </c>
      <c r="I8" s="22">
        <v>98</v>
      </c>
      <c r="J8" s="90">
        <v>20</v>
      </c>
    </row>
    <row r="9" spans="1:10" ht="24.75" customHeight="1">
      <c r="A9" s="25"/>
      <c r="B9" s="25"/>
      <c r="C9" s="147" t="s">
        <v>44</v>
      </c>
      <c r="D9" s="148"/>
      <c r="E9" s="22">
        <v>413</v>
      </c>
      <c r="F9" s="22">
        <v>155</v>
      </c>
      <c r="G9" s="22">
        <v>386</v>
      </c>
      <c r="H9" s="22">
        <v>117</v>
      </c>
      <c r="I9" s="22">
        <v>312</v>
      </c>
      <c r="J9" s="90">
        <v>93</v>
      </c>
    </row>
    <row r="10" spans="1:10" ht="24.75" customHeight="1">
      <c r="A10" s="25"/>
      <c r="B10" s="25"/>
      <c r="C10" s="150" t="s">
        <v>37</v>
      </c>
      <c r="D10" s="151"/>
      <c r="E10" s="22">
        <v>2244</v>
      </c>
      <c r="F10" s="22">
        <v>974</v>
      </c>
      <c r="G10" s="22">
        <v>1746</v>
      </c>
      <c r="H10" s="22">
        <v>569</v>
      </c>
      <c r="I10" s="22">
        <v>1433</v>
      </c>
      <c r="J10" s="90">
        <v>557</v>
      </c>
    </row>
    <row r="11" spans="1:10" ht="24.75" customHeight="1">
      <c r="A11" s="25"/>
      <c r="B11" s="25"/>
      <c r="C11" s="147" t="s">
        <v>45</v>
      </c>
      <c r="D11" s="148"/>
      <c r="E11" s="22">
        <v>701</v>
      </c>
      <c r="F11" s="22">
        <v>399</v>
      </c>
      <c r="G11" s="22">
        <v>701</v>
      </c>
      <c r="H11" s="22">
        <v>275</v>
      </c>
      <c r="I11" s="22">
        <v>592</v>
      </c>
      <c r="J11" s="90">
        <v>208</v>
      </c>
    </row>
    <row r="12" spans="1:10" ht="24.75" customHeight="1">
      <c r="A12" s="25"/>
      <c r="B12" s="25"/>
      <c r="C12" s="147" t="s">
        <v>46</v>
      </c>
      <c r="D12" s="148"/>
      <c r="E12" s="22">
        <v>83</v>
      </c>
      <c r="F12" s="22">
        <v>43</v>
      </c>
      <c r="G12" s="22">
        <v>68</v>
      </c>
      <c r="H12" s="22">
        <v>32</v>
      </c>
      <c r="I12" s="22">
        <v>47</v>
      </c>
      <c r="J12" s="90">
        <v>19</v>
      </c>
    </row>
    <row r="13" spans="1:10" ht="24.75" customHeight="1">
      <c r="A13" s="25"/>
      <c r="B13" s="25"/>
      <c r="C13" s="147" t="s">
        <v>47</v>
      </c>
      <c r="D13" s="148"/>
      <c r="E13" s="22">
        <v>16</v>
      </c>
      <c r="F13" s="22">
        <v>4</v>
      </c>
      <c r="G13" s="22">
        <v>25</v>
      </c>
      <c r="H13" s="22">
        <v>3</v>
      </c>
      <c r="I13" s="22">
        <v>15</v>
      </c>
      <c r="J13" s="90" t="s">
        <v>254</v>
      </c>
    </row>
    <row r="14" spans="1:10" ht="24.75" customHeight="1">
      <c r="A14" s="25"/>
      <c r="B14" s="25"/>
      <c r="C14" s="154" t="s">
        <v>48</v>
      </c>
      <c r="D14" s="155"/>
      <c r="E14" s="92">
        <v>200</v>
      </c>
      <c r="F14" s="92">
        <v>61</v>
      </c>
      <c r="G14" s="92">
        <v>207</v>
      </c>
      <c r="H14" s="92">
        <v>33</v>
      </c>
      <c r="I14" s="92">
        <v>174</v>
      </c>
      <c r="J14" s="93">
        <v>24</v>
      </c>
    </row>
    <row r="15" spans="1:10" ht="24.75" customHeight="1">
      <c r="A15" s="25"/>
      <c r="B15" s="25"/>
      <c r="C15" s="147" t="s">
        <v>49</v>
      </c>
      <c r="D15" s="148"/>
      <c r="E15" s="22">
        <v>713</v>
      </c>
      <c r="F15" s="22">
        <v>249</v>
      </c>
      <c r="G15" s="22">
        <v>565</v>
      </c>
      <c r="H15" s="22">
        <v>103</v>
      </c>
      <c r="I15" s="22">
        <v>522</v>
      </c>
      <c r="J15" s="90">
        <v>107</v>
      </c>
    </row>
    <row r="16" spans="1:10" ht="24.75" customHeight="1">
      <c r="A16" s="25"/>
      <c r="B16" s="25"/>
      <c r="C16" s="149" t="s">
        <v>50</v>
      </c>
      <c r="D16" s="148"/>
      <c r="E16" s="22">
        <v>446</v>
      </c>
      <c r="F16" s="22">
        <v>152</v>
      </c>
      <c r="G16" s="22">
        <v>371</v>
      </c>
      <c r="H16" s="22">
        <v>69</v>
      </c>
      <c r="I16" s="22">
        <v>334</v>
      </c>
      <c r="J16" s="90">
        <v>57</v>
      </c>
    </row>
    <row r="17" spans="1:10" ht="24.75" customHeight="1">
      <c r="A17" s="87"/>
      <c r="B17" s="87"/>
      <c r="C17" s="88"/>
      <c r="D17" s="91" t="s">
        <v>255</v>
      </c>
      <c r="E17" s="1"/>
      <c r="F17" s="1"/>
      <c r="G17" s="1"/>
      <c r="H17" s="1"/>
      <c r="I17" s="1"/>
      <c r="J17" s="89" t="s">
        <v>298</v>
      </c>
    </row>
    <row r="18" ht="24.75" customHeight="1"/>
    <row r="19" ht="24.75" customHeight="1"/>
    <row r="20" ht="24.75" customHeight="1"/>
  </sheetData>
  <sheetProtection/>
  <mergeCells count="16">
    <mergeCell ref="G3:H3"/>
    <mergeCell ref="I3:J3"/>
    <mergeCell ref="C14:D14"/>
    <mergeCell ref="C7:D7"/>
    <mergeCell ref="C8:D8"/>
    <mergeCell ref="C9:D9"/>
    <mergeCell ref="C15:D15"/>
    <mergeCell ref="C16:D16"/>
    <mergeCell ref="A1:J1"/>
    <mergeCell ref="A3:D4"/>
    <mergeCell ref="A5:D5"/>
    <mergeCell ref="B6:D6"/>
    <mergeCell ref="C11:D11"/>
    <mergeCell ref="C12:D12"/>
    <mergeCell ref="C13:D13"/>
    <mergeCell ref="C10:D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15" zoomScaleNormal="75" zoomScaleSheetLayoutView="115" zoomScalePageLayoutView="0" workbookViewId="0" topLeftCell="A1">
      <selection activeCell="A2" sqref="A2"/>
    </sheetView>
  </sheetViews>
  <sheetFormatPr defaultColWidth="9.00390625" defaultRowHeight="13.5"/>
  <cols>
    <col min="1" max="11" width="7.50390625" style="0" customWidth="1"/>
  </cols>
  <sheetData>
    <row r="1" spans="1:11" ht="18.75">
      <c r="A1" s="156" t="s">
        <v>299</v>
      </c>
      <c r="B1" s="156"/>
      <c r="C1" s="156"/>
      <c r="D1" s="156"/>
      <c r="E1" s="156"/>
      <c r="F1" s="156"/>
      <c r="G1" s="156"/>
      <c r="H1" s="156"/>
      <c r="I1" s="156"/>
      <c r="J1" s="156"/>
      <c r="K1" s="60"/>
    </row>
    <row r="2" spans="1:11" ht="13.5">
      <c r="A2" s="1" t="s">
        <v>62</v>
      </c>
      <c r="B2" s="1"/>
      <c r="C2" s="1"/>
      <c r="D2" s="1"/>
      <c r="E2" s="1"/>
      <c r="F2" s="1"/>
      <c r="G2" s="1"/>
      <c r="H2" s="1"/>
      <c r="I2" s="1"/>
      <c r="J2" s="50" t="s">
        <v>280</v>
      </c>
      <c r="K2" s="50"/>
    </row>
    <row r="3" spans="1:11" s="68" customFormat="1" ht="13.5">
      <c r="A3" s="157" t="s">
        <v>73</v>
      </c>
      <c r="B3" s="158" t="s">
        <v>61</v>
      </c>
      <c r="C3" s="70" t="s">
        <v>185</v>
      </c>
      <c r="D3" s="70" t="s">
        <v>187</v>
      </c>
      <c r="E3" s="70" t="s">
        <v>189</v>
      </c>
      <c r="F3" s="70" t="s">
        <v>191</v>
      </c>
      <c r="G3" s="70" t="s">
        <v>193</v>
      </c>
      <c r="H3" s="70" t="s">
        <v>195</v>
      </c>
      <c r="I3" s="70" t="s">
        <v>197</v>
      </c>
      <c r="J3" s="70" t="s">
        <v>199</v>
      </c>
      <c r="K3" s="61"/>
    </row>
    <row r="4" spans="1:11" s="68" customFormat="1" ht="13.5">
      <c r="A4" s="157"/>
      <c r="B4" s="158"/>
      <c r="C4" s="71" t="s">
        <v>186</v>
      </c>
      <c r="D4" s="71" t="s">
        <v>188</v>
      </c>
      <c r="E4" s="71" t="s">
        <v>190</v>
      </c>
      <c r="F4" s="71" t="s">
        <v>192</v>
      </c>
      <c r="G4" s="71" t="s">
        <v>194</v>
      </c>
      <c r="H4" s="71" t="s">
        <v>196</v>
      </c>
      <c r="I4" s="71" t="s">
        <v>198</v>
      </c>
      <c r="J4" s="71" t="s">
        <v>200</v>
      </c>
      <c r="K4" s="61"/>
    </row>
    <row r="5" spans="1:11" ht="19.5" customHeight="1">
      <c r="A5" s="35" t="s">
        <v>10</v>
      </c>
      <c r="B5" s="74" t="s">
        <v>297</v>
      </c>
      <c r="C5" s="56" t="s">
        <v>297</v>
      </c>
      <c r="D5" s="56" t="s">
        <v>297</v>
      </c>
      <c r="E5" s="56" t="s">
        <v>297</v>
      </c>
      <c r="F5" s="56" t="s">
        <v>297</v>
      </c>
      <c r="G5" s="56" t="s">
        <v>297</v>
      </c>
      <c r="H5" s="56" t="s">
        <v>297</v>
      </c>
      <c r="I5" s="56" t="s">
        <v>297</v>
      </c>
      <c r="J5" s="56" t="s">
        <v>297</v>
      </c>
      <c r="K5" s="69"/>
    </row>
    <row r="6" spans="1:11" ht="19.5" customHeight="1">
      <c r="A6" s="11" t="s">
        <v>11</v>
      </c>
      <c r="B6" s="74">
        <f>SUM(C6:J6)</f>
        <v>5</v>
      </c>
      <c r="C6" s="23" t="s">
        <v>277</v>
      </c>
      <c r="D6" s="23" t="s">
        <v>277</v>
      </c>
      <c r="E6" s="23" t="s">
        <v>277</v>
      </c>
      <c r="F6" s="23" t="s">
        <v>177</v>
      </c>
      <c r="G6" s="23" t="s">
        <v>177</v>
      </c>
      <c r="H6" s="23">
        <v>2</v>
      </c>
      <c r="I6" s="23">
        <v>1</v>
      </c>
      <c r="J6" s="23">
        <v>2</v>
      </c>
      <c r="K6" s="69"/>
    </row>
    <row r="7" spans="1:11" ht="19.5" customHeight="1">
      <c r="A7" s="11" t="s">
        <v>12</v>
      </c>
      <c r="B7" s="74">
        <f>SUM(C7:J7)</f>
        <v>20</v>
      </c>
      <c r="C7" s="23" t="s">
        <v>277</v>
      </c>
      <c r="D7" s="23" t="s">
        <v>277</v>
      </c>
      <c r="E7" s="23" t="s">
        <v>277</v>
      </c>
      <c r="F7" s="23">
        <v>2</v>
      </c>
      <c r="G7" s="23">
        <v>2</v>
      </c>
      <c r="H7" s="23">
        <v>9</v>
      </c>
      <c r="I7" s="23">
        <v>2</v>
      </c>
      <c r="J7" s="23">
        <v>5</v>
      </c>
      <c r="K7" s="69"/>
    </row>
    <row r="8" spans="1:11" ht="19.5" customHeight="1">
      <c r="A8" s="11" t="s">
        <v>13</v>
      </c>
      <c r="B8" s="74">
        <f>SUM(C8:J8)</f>
        <v>10</v>
      </c>
      <c r="C8" s="23" t="s">
        <v>277</v>
      </c>
      <c r="D8" s="23" t="s">
        <v>277</v>
      </c>
      <c r="E8" s="23" t="s">
        <v>277</v>
      </c>
      <c r="F8" s="23">
        <v>2</v>
      </c>
      <c r="G8" s="23" t="s">
        <v>177</v>
      </c>
      <c r="H8" s="23">
        <v>1</v>
      </c>
      <c r="I8" s="23">
        <v>2</v>
      </c>
      <c r="J8" s="23">
        <v>5</v>
      </c>
      <c r="K8" s="69"/>
    </row>
    <row r="9" spans="1:11" ht="19.5" customHeight="1">
      <c r="A9" s="11" t="s">
        <v>14</v>
      </c>
      <c r="B9" s="74">
        <f>SUM(C9:J9)</f>
        <v>21</v>
      </c>
      <c r="C9" s="23" t="s">
        <v>277</v>
      </c>
      <c r="D9" s="23" t="s">
        <v>277</v>
      </c>
      <c r="E9" s="23">
        <v>1</v>
      </c>
      <c r="F9" s="23">
        <v>1</v>
      </c>
      <c r="G9" s="23">
        <v>4</v>
      </c>
      <c r="H9" s="23">
        <v>5</v>
      </c>
      <c r="I9" s="23">
        <v>6</v>
      </c>
      <c r="J9" s="23">
        <v>4</v>
      </c>
      <c r="K9" s="69"/>
    </row>
    <row r="10" spans="1:11" ht="19.5" customHeight="1">
      <c r="A10" s="11" t="s">
        <v>15</v>
      </c>
      <c r="B10" s="74" t="s">
        <v>32</v>
      </c>
      <c r="C10" s="23" t="s">
        <v>297</v>
      </c>
      <c r="D10" s="23" t="s">
        <v>297</v>
      </c>
      <c r="E10" s="23" t="s">
        <v>297</v>
      </c>
      <c r="F10" s="23" t="s">
        <v>297</v>
      </c>
      <c r="G10" s="23" t="s">
        <v>297</v>
      </c>
      <c r="H10" s="23" t="s">
        <v>297</v>
      </c>
      <c r="I10" s="23" t="s">
        <v>297</v>
      </c>
      <c r="J10" s="23" t="s">
        <v>297</v>
      </c>
      <c r="K10" s="69"/>
    </row>
    <row r="11" spans="1:11" ht="19.5" customHeight="1">
      <c r="A11" s="11" t="s">
        <v>16</v>
      </c>
      <c r="B11" s="74">
        <f>SUM(C11:J11)</f>
        <v>9</v>
      </c>
      <c r="C11" s="23" t="s">
        <v>177</v>
      </c>
      <c r="D11" s="23">
        <v>2</v>
      </c>
      <c r="E11" s="23">
        <v>1</v>
      </c>
      <c r="F11" s="23" t="s">
        <v>177</v>
      </c>
      <c r="G11" s="23">
        <v>3</v>
      </c>
      <c r="H11" s="23">
        <v>1</v>
      </c>
      <c r="I11" s="23" t="s">
        <v>177</v>
      </c>
      <c r="J11" s="23">
        <v>2</v>
      </c>
      <c r="K11" s="69"/>
    </row>
    <row r="12" spans="1:11" ht="19.5" customHeight="1">
      <c r="A12" s="11" t="s">
        <v>17</v>
      </c>
      <c r="B12" s="74" t="s">
        <v>177</v>
      </c>
      <c r="C12" s="23" t="s">
        <v>177</v>
      </c>
      <c r="D12" s="23" t="s">
        <v>177</v>
      </c>
      <c r="E12" s="23" t="s">
        <v>177</v>
      </c>
      <c r="F12" s="23" t="s">
        <v>177</v>
      </c>
      <c r="G12" s="23" t="s">
        <v>177</v>
      </c>
      <c r="H12" s="23" t="s">
        <v>177</v>
      </c>
      <c r="I12" s="23" t="s">
        <v>177</v>
      </c>
      <c r="J12" s="23" t="s">
        <v>177</v>
      </c>
      <c r="K12" s="69"/>
    </row>
    <row r="13" spans="1:11" ht="19.5" customHeight="1">
      <c r="A13" s="11" t="s">
        <v>18</v>
      </c>
      <c r="B13" s="74" t="s">
        <v>297</v>
      </c>
      <c r="C13" s="23" t="s">
        <v>32</v>
      </c>
      <c r="D13" s="23" t="s">
        <v>32</v>
      </c>
      <c r="E13" s="23" t="s">
        <v>32</v>
      </c>
      <c r="F13" s="23" t="s">
        <v>32</v>
      </c>
      <c r="G13" s="23" t="s">
        <v>32</v>
      </c>
      <c r="H13" s="23" t="s">
        <v>32</v>
      </c>
      <c r="I13" s="23" t="s">
        <v>32</v>
      </c>
      <c r="J13" s="23" t="s">
        <v>32</v>
      </c>
      <c r="K13" s="69"/>
    </row>
    <row r="14" spans="1:11" ht="19.5" customHeight="1">
      <c r="A14" s="11" t="s">
        <v>19</v>
      </c>
      <c r="B14" s="74">
        <f>SUM(C14:J14)</f>
        <v>16</v>
      </c>
      <c r="C14" s="23" t="s">
        <v>177</v>
      </c>
      <c r="D14" s="23" t="s">
        <v>177</v>
      </c>
      <c r="E14" s="23">
        <v>3</v>
      </c>
      <c r="F14" s="23" t="s">
        <v>177</v>
      </c>
      <c r="G14" s="23">
        <v>3</v>
      </c>
      <c r="H14" s="23">
        <v>6</v>
      </c>
      <c r="I14" s="23">
        <v>1</v>
      </c>
      <c r="J14" s="23">
        <v>3</v>
      </c>
      <c r="K14" s="69"/>
    </row>
    <row r="15" spans="1:11" ht="19.5" customHeight="1">
      <c r="A15" s="11" t="s">
        <v>20</v>
      </c>
      <c r="B15" s="74" t="s">
        <v>297</v>
      </c>
      <c r="C15" s="23" t="s">
        <v>32</v>
      </c>
      <c r="D15" s="23" t="s">
        <v>32</v>
      </c>
      <c r="E15" s="23" t="s">
        <v>32</v>
      </c>
      <c r="F15" s="23" t="s">
        <v>32</v>
      </c>
      <c r="G15" s="23" t="s">
        <v>32</v>
      </c>
      <c r="H15" s="23" t="s">
        <v>32</v>
      </c>
      <c r="I15" s="23" t="s">
        <v>32</v>
      </c>
      <c r="J15" s="23" t="s">
        <v>32</v>
      </c>
      <c r="K15" s="69"/>
    </row>
    <row r="16" spans="1:11" ht="19.5" customHeight="1">
      <c r="A16" s="33" t="s">
        <v>21</v>
      </c>
      <c r="B16" s="115" t="s">
        <v>297</v>
      </c>
      <c r="C16" s="111" t="s">
        <v>32</v>
      </c>
      <c r="D16" s="111" t="s">
        <v>32</v>
      </c>
      <c r="E16" s="111" t="s">
        <v>32</v>
      </c>
      <c r="F16" s="111" t="s">
        <v>32</v>
      </c>
      <c r="G16" s="111" t="s">
        <v>32</v>
      </c>
      <c r="H16" s="111" t="s">
        <v>32</v>
      </c>
      <c r="I16" s="111" t="s">
        <v>32</v>
      </c>
      <c r="J16" s="111" t="s">
        <v>32</v>
      </c>
      <c r="K16" s="69"/>
    </row>
    <row r="17" spans="1:11" ht="19.5" customHeight="1" thickBot="1">
      <c r="A17" s="17" t="s">
        <v>224</v>
      </c>
      <c r="B17" s="116" t="s">
        <v>277</v>
      </c>
      <c r="C17" s="95" t="s">
        <v>177</v>
      </c>
      <c r="D17" s="95" t="s">
        <v>177</v>
      </c>
      <c r="E17" s="95" t="s">
        <v>177</v>
      </c>
      <c r="F17" s="95" t="s">
        <v>177</v>
      </c>
      <c r="G17" s="95" t="s">
        <v>177</v>
      </c>
      <c r="H17" s="95" t="s">
        <v>177</v>
      </c>
      <c r="I17" s="95" t="s">
        <v>177</v>
      </c>
      <c r="J17" s="95" t="s">
        <v>177</v>
      </c>
      <c r="K17" s="69"/>
    </row>
    <row r="18" spans="1:11" ht="19.5" customHeight="1" thickTop="1">
      <c r="A18" s="14" t="s">
        <v>7</v>
      </c>
      <c r="B18" s="75">
        <f>SUM(C18:J18)</f>
        <v>97</v>
      </c>
      <c r="C18" s="24">
        <f>SUM(C5:C17)</f>
        <v>0</v>
      </c>
      <c r="D18" s="24">
        <v>3</v>
      </c>
      <c r="E18" s="24">
        <v>6</v>
      </c>
      <c r="F18" s="24">
        <v>5</v>
      </c>
      <c r="G18" s="24">
        <v>16</v>
      </c>
      <c r="H18" s="24">
        <v>30</v>
      </c>
      <c r="I18" s="24">
        <v>15</v>
      </c>
      <c r="J18" s="24">
        <v>22</v>
      </c>
      <c r="K18" s="69"/>
    </row>
    <row r="19" spans="10:11" ht="13.5">
      <c r="J19" s="72" t="s">
        <v>298</v>
      </c>
      <c r="K19" s="50"/>
    </row>
  </sheetData>
  <sheetProtection/>
  <mergeCells count="3">
    <mergeCell ref="A1:J1"/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115" zoomScaleNormal="75" zoomScaleSheetLayoutView="115" zoomScalePageLayoutView="0" workbookViewId="0" topLeftCell="A1">
      <selection activeCell="D23" sqref="D23"/>
    </sheetView>
  </sheetViews>
  <sheetFormatPr defaultColWidth="9.00390625" defaultRowHeight="13.5"/>
  <cols>
    <col min="3" max="7" width="11.25390625" style="0" customWidth="1"/>
  </cols>
  <sheetData>
    <row r="1" spans="1:7" ht="18.75">
      <c r="A1" s="156" t="s">
        <v>300</v>
      </c>
      <c r="B1" s="156"/>
      <c r="C1" s="156"/>
      <c r="D1" s="156"/>
      <c r="E1" s="156"/>
      <c r="F1" s="156"/>
      <c r="G1" s="156"/>
    </row>
    <row r="2" spans="1:7" ht="13.5">
      <c r="A2" s="1" t="s">
        <v>60</v>
      </c>
      <c r="B2" s="1"/>
      <c r="C2" s="1"/>
      <c r="D2" s="1"/>
      <c r="E2" s="1"/>
      <c r="F2" s="1"/>
      <c r="G2" s="50" t="s">
        <v>280</v>
      </c>
    </row>
    <row r="3" spans="1:7" ht="13.5">
      <c r="A3" s="143" t="s">
        <v>57</v>
      </c>
      <c r="B3" s="159" t="s">
        <v>7</v>
      </c>
      <c r="C3" s="160" t="s">
        <v>63</v>
      </c>
      <c r="D3" s="143"/>
      <c r="E3" s="143"/>
      <c r="F3" s="143"/>
      <c r="G3" s="143"/>
    </row>
    <row r="4" spans="1:7" ht="13.5">
      <c r="A4" s="143"/>
      <c r="B4" s="159"/>
      <c r="C4" s="7" t="s">
        <v>64</v>
      </c>
      <c r="D4" s="3" t="s">
        <v>65</v>
      </c>
      <c r="E4" s="3" t="s">
        <v>66</v>
      </c>
      <c r="F4" s="3" t="s">
        <v>67</v>
      </c>
      <c r="G4" s="3" t="s">
        <v>68</v>
      </c>
    </row>
    <row r="5" spans="1:7" ht="19.5" customHeight="1">
      <c r="A5" s="11" t="s">
        <v>10</v>
      </c>
      <c r="B5" s="79" t="s">
        <v>201</v>
      </c>
      <c r="C5" s="80" t="s">
        <v>52</v>
      </c>
      <c r="D5" s="23" t="s">
        <v>52</v>
      </c>
      <c r="E5" s="23" t="s">
        <v>52</v>
      </c>
      <c r="F5" s="23" t="s">
        <v>52</v>
      </c>
      <c r="G5" s="23" t="s">
        <v>52</v>
      </c>
    </row>
    <row r="6" spans="1:7" ht="19.5" customHeight="1">
      <c r="A6" s="11" t="s">
        <v>11</v>
      </c>
      <c r="B6" s="79">
        <v>5</v>
      </c>
      <c r="C6" s="80" t="s">
        <v>177</v>
      </c>
      <c r="D6" s="23">
        <v>1</v>
      </c>
      <c r="E6" s="23">
        <v>1</v>
      </c>
      <c r="F6" s="23" t="s">
        <v>177</v>
      </c>
      <c r="G6" s="23">
        <v>3</v>
      </c>
    </row>
    <row r="7" spans="1:7" ht="19.5" customHeight="1">
      <c r="A7" s="11" t="s">
        <v>12</v>
      </c>
      <c r="B7" s="79">
        <v>20</v>
      </c>
      <c r="C7" s="80">
        <v>3</v>
      </c>
      <c r="D7" s="23" t="s">
        <v>177</v>
      </c>
      <c r="E7" s="23">
        <v>1</v>
      </c>
      <c r="F7" s="23">
        <v>1</v>
      </c>
      <c r="G7" s="23">
        <v>15</v>
      </c>
    </row>
    <row r="8" spans="1:7" ht="19.5" customHeight="1">
      <c r="A8" s="11" t="s">
        <v>13</v>
      </c>
      <c r="B8" s="79">
        <v>10</v>
      </c>
      <c r="C8" s="80" t="s">
        <v>177</v>
      </c>
      <c r="D8" s="23">
        <v>1</v>
      </c>
      <c r="E8" s="23">
        <v>1</v>
      </c>
      <c r="F8" s="23" t="s">
        <v>177</v>
      </c>
      <c r="G8" s="23">
        <v>8</v>
      </c>
    </row>
    <row r="9" spans="1:7" ht="19.5" customHeight="1">
      <c r="A9" s="11" t="s">
        <v>14</v>
      </c>
      <c r="B9" s="79">
        <v>21</v>
      </c>
      <c r="C9" s="80">
        <v>1</v>
      </c>
      <c r="D9" s="23" t="s">
        <v>177</v>
      </c>
      <c r="E9" s="23" t="s">
        <v>177</v>
      </c>
      <c r="F9" s="23">
        <v>1</v>
      </c>
      <c r="G9" s="23">
        <v>19</v>
      </c>
    </row>
    <row r="10" spans="1:7" ht="19.5" customHeight="1">
      <c r="A10" s="11" t="s">
        <v>15</v>
      </c>
      <c r="B10" s="79" t="s">
        <v>297</v>
      </c>
      <c r="C10" s="80" t="s">
        <v>32</v>
      </c>
      <c r="D10" s="23" t="s">
        <v>32</v>
      </c>
      <c r="E10" s="23" t="s">
        <v>32</v>
      </c>
      <c r="F10" s="23" t="s">
        <v>32</v>
      </c>
      <c r="G10" s="23" t="s">
        <v>32</v>
      </c>
    </row>
    <row r="11" spans="1:7" ht="19.5" customHeight="1">
      <c r="A11" s="11" t="s">
        <v>16</v>
      </c>
      <c r="B11" s="79">
        <v>9</v>
      </c>
      <c r="C11" s="80">
        <v>1</v>
      </c>
      <c r="D11" s="23" t="s">
        <v>177</v>
      </c>
      <c r="E11" s="23" t="s">
        <v>177</v>
      </c>
      <c r="F11" s="23">
        <v>1</v>
      </c>
      <c r="G11" s="23">
        <v>7</v>
      </c>
    </row>
    <row r="12" spans="1:7" ht="19.5" customHeight="1">
      <c r="A12" s="11" t="s">
        <v>17</v>
      </c>
      <c r="B12" s="79" t="s">
        <v>277</v>
      </c>
      <c r="C12" s="80" t="s">
        <v>177</v>
      </c>
      <c r="D12" s="23" t="s">
        <v>177</v>
      </c>
      <c r="E12" s="23" t="s">
        <v>177</v>
      </c>
      <c r="F12" s="23" t="s">
        <v>177</v>
      </c>
      <c r="G12" s="23" t="s">
        <v>177</v>
      </c>
    </row>
    <row r="13" spans="1:7" ht="19.5" customHeight="1">
      <c r="A13" s="11" t="s">
        <v>18</v>
      </c>
      <c r="B13" s="79" t="s">
        <v>297</v>
      </c>
      <c r="C13" s="80" t="s">
        <v>32</v>
      </c>
      <c r="D13" s="23" t="s">
        <v>32</v>
      </c>
      <c r="E13" s="23" t="s">
        <v>32</v>
      </c>
      <c r="F13" s="23" t="s">
        <v>32</v>
      </c>
      <c r="G13" s="23" t="s">
        <v>32</v>
      </c>
    </row>
    <row r="14" spans="1:7" ht="19.5" customHeight="1">
      <c r="A14" s="11" t="s">
        <v>19</v>
      </c>
      <c r="B14" s="79">
        <v>16</v>
      </c>
      <c r="C14" s="80" t="s">
        <v>177</v>
      </c>
      <c r="D14" s="23">
        <v>5</v>
      </c>
      <c r="E14" s="23">
        <v>2</v>
      </c>
      <c r="F14" s="23">
        <v>2</v>
      </c>
      <c r="G14" s="23">
        <v>7</v>
      </c>
    </row>
    <row r="15" spans="1:7" ht="19.5" customHeight="1">
      <c r="A15" s="11" t="s">
        <v>20</v>
      </c>
      <c r="B15" s="79" t="s">
        <v>297</v>
      </c>
      <c r="C15" s="80" t="s">
        <v>32</v>
      </c>
      <c r="D15" s="23" t="s">
        <v>32</v>
      </c>
      <c r="E15" s="23" t="s">
        <v>32</v>
      </c>
      <c r="F15" s="23" t="s">
        <v>32</v>
      </c>
      <c r="G15" s="23" t="s">
        <v>32</v>
      </c>
    </row>
    <row r="16" spans="1:7" ht="19.5" customHeight="1">
      <c r="A16" s="33" t="s">
        <v>21</v>
      </c>
      <c r="B16" s="117" t="s">
        <v>297</v>
      </c>
      <c r="C16" s="119" t="s">
        <v>32</v>
      </c>
      <c r="D16" s="111" t="s">
        <v>32</v>
      </c>
      <c r="E16" s="111" t="s">
        <v>32</v>
      </c>
      <c r="F16" s="111" t="s">
        <v>32</v>
      </c>
      <c r="G16" s="111" t="s">
        <v>32</v>
      </c>
    </row>
    <row r="17" spans="1:7" ht="19.5" customHeight="1" thickBot="1">
      <c r="A17" s="17" t="s">
        <v>224</v>
      </c>
      <c r="B17" s="118" t="s">
        <v>277</v>
      </c>
      <c r="C17" s="120" t="s">
        <v>177</v>
      </c>
      <c r="D17" s="95" t="s">
        <v>177</v>
      </c>
      <c r="E17" s="95" t="s">
        <v>177</v>
      </c>
      <c r="F17" s="95" t="s">
        <v>177</v>
      </c>
      <c r="G17" s="95" t="s">
        <v>177</v>
      </c>
    </row>
    <row r="18" spans="1:7" ht="19.5" customHeight="1" thickTop="1">
      <c r="A18" s="76" t="s">
        <v>61</v>
      </c>
      <c r="B18" s="77">
        <f>SUM(C18:G18)</f>
        <v>97</v>
      </c>
      <c r="C18" s="78">
        <v>6</v>
      </c>
      <c r="D18" s="78">
        <v>7</v>
      </c>
      <c r="E18" s="78">
        <v>6</v>
      </c>
      <c r="F18" s="78">
        <v>5</v>
      </c>
      <c r="G18" s="78">
        <v>73</v>
      </c>
    </row>
    <row r="19" spans="1:7" ht="13.5">
      <c r="A19" s="1"/>
      <c r="B19" s="1"/>
      <c r="C19" s="1"/>
      <c r="D19" s="1"/>
      <c r="E19" s="1"/>
      <c r="F19" s="1"/>
      <c r="G19" s="50" t="s">
        <v>298</v>
      </c>
    </row>
  </sheetData>
  <sheetProtection/>
  <mergeCells count="4">
    <mergeCell ref="A3:A4"/>
    <mergeCell ref="B3:B4"/>
    <mergeCell ref="C3:G3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="115" zoomScaleNormal="75" zoomScaleSheetLayoutView="115" zoomScalePageLayoutView="0" workbookViewId="0" topLeftCell="A1">
      <selection activeCell="S15" sqref="S15"/>
    </sheetView>
  </sheetViews>
  <sheetFormatPr defaultColWidth="9.00390625" defaultRowHeight="13.5"/>
  <cols>
    <col min="1" max="1" width="8.125" style="0" customWidth="1"/>
    <col min="2" max="17" width="4.375" style="0" customWidth="1"/>
  </cols>
  <sheetData>
    <row r="1" spans="1:17" ht="18.75">
      <c r="A1" s="123" t="s">
        <v>202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3.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0" t="s">
        <v>283</v>
      </c>
    </row>
    <row r="3" spans="1:17" ht="108.75" customHeight="1">
      <c r="A3" s="44"/>
      <c r="B3" s="41" t="s">
        <v>61</v>
      </c>
      <c r="C3" s="42" t="s">
        <v>81</v>
      </c>
      <c r="D3" s="43" t="s">
        <v>82</v>
      </c>
      <c r="E3" s="62" t="s">
        <v>83</v>
      </c>
      <c r="F3" s="43" t="s">
        <v>84</v>
      </c>
      <c r="G3" s="43" t="s">
        <v>85</v>
      </c>
      <c r="H3" s="43" t="s">
        <v>86</v>
      </c>
      <c r="I3" s="43" t="s">
        <v>87</v>
      </c>
      <c r="J3" s="43" t="s">
        <v>279</v>
      </c>
      <c r="K3" s="43" t="s">
        <v>88</v>
      </c>
      <c r="L3" s="43" t="s">
        <v>89</v>
      </c>
      <c r="M3" s="43" t="s">
        <v>90</v>
      </c>
      <c r="N3" s="43" t="s">
        <v>91</v>
      </c>
      <c r="O3" s="43" t="s">
        <v>92</v>
      </c>
      <c r="P3" s="43" t="s">
        <v>93</v>
      </c>
      <c r="Q3" s="43" t="s">
        <v>94</v>
      </c>
    </row>
    <row r="4" spans="1:17" ht="19.5" customHeight="1">
      <c r="A4" s="11" t="s">
        <v>10</v>
      </c>
      <c r="B4" s="28" t="s">
        <v>254</v>
      </c>
      <c r="C4" s="100" t="s">
        <v>254</v>
      </c>
      <c r="D4" s="26" t="s">
        <v>254</v>
      </c>
      <c r="E4" s="26" t="s">
        <v>254</v>
      </c>
      <c r="F4" s="26" t="s">
        <v>254</v>
      </c>
      <c r="G4" s="26" t="s">
        <v>254</v>
      </c>
      <c r="H4" s="26" t="s">
        <v>254</v>
      </c>
      <c r="I4" s="26" t="s">
        <v>254</v>
      </c>
      <c r="J4" s="26" t="s">
        <v>254</v>
      </c>
      <c r="K4" s="26" t="s">
        <v>254</v>
      </c>
      <c r="L4" s="26" t="s">
        <v>254</v>
      </c>
      <c r="M4" s="26" t="s">
        <v>254</v>
      </c>
      <c r="N4" s="26" t="s">
        <v>254</v>
      </c>
      <c r="O4" s="26" t="s">
        <v>254</v>
      </c>
      <c r="P4" s="26" t="s">
        <v>254</v>
      </c>
      <c r="Q4" s="26" t="s">
        <v>254</v>
      </c>
    </row>
    <row r="5" spans="1:17" ht="19.5" customHeight="1">
      <c r="A5" s="11" t="s">
        <v>11</v>
      </c>
      <c r="B5" s="27">
        <f aca="true" t="shared" si="0" ref="B5:B13">SUM(C5:Q5)</f>
        <v>3</v>
      </c>
      <c r="C5" s="100" t="s">
        <v>277</v>
      </c>
      <c r="D5" s="26" t="s">
        <v>277</v>
      </c>
      <c r="E5" s="31" t="s">
        <v>277</v>
      </c>
      <c r="F5" s="26">
        <v>2</v>
      </c>
      <c r="G5" s="26" t="s">
        <v>177</v>
      </c>
      <c r="H5" s="26" t="s">
        <v>177</v>
      </c>
      <c r="I5" s="26" t="s">
        <v>177</v>
      </c>
      <c r="J5" s="26">
        <v>1</v>
      </c>
      <c r="K5" s="26" t="s">
        <v>177</v>
      </c>
      <c r="L5" s="26" t="s">
        <v>177</v>
      </c>
      <c r="M5" s="26" t="s">
        <v>177</v>
      </c>
      <c r="N5" s="26" t="s">
        <v>177</v>
      </c>
      <c r="O5" s="26" t="s">
        <v>177</v>
      </c>
      <c r="P5" s="26" t="s">
        <v>177</v>
      </c>
      <c r="Q5" s="26" t="s">
        <v>177</v>
      </c>
    </row>
    <row r="6" spans="1:17" ht="19.5" customHeight="1">
      <c r="A6" s="11" t="s">
        <v>12</v>
      </c>
      <c r="B6" s="27">
        <f t="shared" si="0"/>
        <v>9</v>
      </c>
      <c r="C6" s="100" t="s">
        <v>277</v>
      </c>
      <c r="D6" s="26" t="s">
        <v>277</v>
      </c>
      <c r="E6" s="31" t="s">
        <v>277</v>
      </c>
      <c r="F6" s="26">
        <v>6</v>
      </c>
      <c r="G6" s="26">
        <v>2</v>
      </c>
      <c r="H6" s="26" t="s">
        <v>177</v>
      </c>
      <c r="I6" s="26" t="s">
        <v>177</v>
      </c>
      <c r="J6" s="26">
        <v>1</v>
      </c>
      <c r="K6" s="26" t="s">
        <v>177</v>
      </c>
      <c r="L6" s="26" t="s">
        <v>177</v>
      </c>
      <c r="M6" s="26" t="s">
        <v>177</v>
      </c>
      <c r="N6" s="26" t="s">
        <v>177</v>
      </c>
      <c r="O6" s="26" t="s">
        <v>177</v>
      </c>
      <c r="P6" s="26" t="s">
        <v>177</v>
      </c>
      <c r="Q6" s="26" t="s">
        <v>177</v>
      </c>
    </row>
    <row r="7" spans="1:17" ht="19.5" customHeight="1">
      <c r="A7" s="11" t="s">
        <v>13</v>
      </c>
      <c r="B7" s="27">
        <f t="shared" si="0"/>
        <v>4</v>
      </c>
      <c r="C7" s="100" t="s">
        <v>277</v>
      </c>
      <c r="D7" s="26" t="s">
        <v>277</v>
      </c>
      <c r="E7" s="31" t="s">
        <v>277</v>
      </c>
      <c r="F7" s="26">
        <v>3</v>
      </c>
      <c r="G7" s="26" t="s">
        <v>177</v>
      </c>
      <c r="H7" s="26">
        <v>1</v>
      </c>
      <c r="I7" s="26" t="s">
        <v>177</v>
      </c>
      <c r="J7" s="26" t="s">
        <v>177</v>
      </c>
      <c r="K7" s="26" t="s">
        <v>177</v>
      </c>
      <c r="L7" s="26" t="s">
        <v>177</v>
      </c>
      <c r="M7" s="26" t="s">
        <v>177</v>
      </c>
      <c r="N7" s="26" t="s">
        <v>177</v>
      </c>
      <c r="O7" s="26" t="s">
        <v>177</v>
      </c>
      <c r="P7" s="26" t="s">
        <v>177</v>
      </c>
      <c r="Q7" s="26" t="s">
        <v>177</v>
      </c>
    </row>
    <row r="8" spans="1:17" ht="19.5" customHeight="1">
      <c r="A8" s="11" t="s">
        <v>14</v>
      </c>
      <c r="B8" s="27">
        <f t="shared" si="0"/>
        <v>10</v>
      </c>
      <c r="C8" s="100" t="s">
        <v>277</v>
      </c>
      <c r="D8" s="26" t="s">
        <v>277</v>
      </c>
      <c r="E8" s="31" t="s">
        <v>277</v>
      </c>
      <c r="F8" s="26">
        <v>3</v>
      </c>
      <c r="G8" s="26" t="s">
        <v>177</v>
      </c>
      <c r="H8" s="26" t="s">
        <v>177</v>
      </c>
      <c r="I8" s="26">
        <v>1</v>
      </c>
      <c r="J8" s="26">
        <v>6</v>
      </c>
      <c r="K8" s="26" t="s">
        <v>177</v>
      </c>
      <c r="L8" s="26" t="s">
        <v>177</v>
      </c>
      <c r="M8" s="26" t="s">
        <v>177</v>
      </c>
      <c r="N8" s="26" t="s">
        <v>177</v>
      </c>
      <c r="O8" s="26" t="s">
        <v>177</v>
      </c>
      <c r="P8" s="26" t="s">
        <v>177</v>
      </c>
      <c r="Q8" s="26" t="s">
        <v>177</v>
      </c>
    </row>
    <row r="9" spans="1:17" ht="19.5" customHeight="1">
      <c r="A9" s="11" t="s">
        <v>15</v>
      </c>
      <c r="B9" s="27" t="s">
        <v>254</v>
      </c>
      <c r="C9" s="101" t="s">
        <v>254</v>
      </c>
      <c r="D9" s="102" t="s">
        <v>254</v>
      </c>
      <c r="E9" s="102" t="s">
        <v>254</v>
      </c>
      <c r="F9" s="102" t="s">
        <v>254</v>
      </c>
      <c r="G9" s="102" t="s">
        <v>254</v>
      </c>
      <c r="H9" s="26" t="s">
        <v>254</v>
      </c>
      <c r="I9" s="26" t="s">
        <v>254</v>
      </c>
      <c r="J9" s="26" t="s">
        <v>254</v>
      </c>
      <c r="K9" s="26" t="s">
        <v>254</v>
      </c>
      <c r="L9" s="26" t="s">
        <v>254</v>
      </c>
      <c r="M9" s="26" t="s">
        <v>254</v>
      </c>
      <c r="N9" s="26" t="s">
        <v>254</v>
      </c>
      <c r="O9" s="26" t="s">
        <v>254</v>
      </c>
      <c r="P9" s="26" t="s">
        <v>254</v>
      </c>
      <c r="Q9" s="26" t="s">
        <v>254</v>
      </c>
    </row>
    <row r="10" spans="1:17" ht="19.5" customHeight="1">
      <c r="A10" s="11" t="s">
        <v>16</v>
      </c>
      <c r="B10" s="103">
        <f t="shared" si="0"/>
        <v>3</v>
      </c>
      <c r="C10" s="31" t="s">
        <v>177</v>
      </c>
      <c r="D10" s="26" t="s">
        <v>177</v>
      </c>
      <c r="E10" s="26" t="s">
        <v>177</v>
      </c>
      <c r="F10" s="26" t="s">
        <v>177</v>
      </c>
      <c r="G10" s="26">
        <v>1</v>
      </c>
      <c r="H10" s="31" t="s">
        <v>177</v>
      </c>
      <c r="I10" s="31" t="s">
        <v>177</v>
      </c>
      <c r="J10" s="26">
        <v>2</v>
      </c>
      <c r="K10" s="26" t="s">
        <v>177</v>
      </c>
      <c r="L10" s="26" t="s">
        <v>177</v>
      </c>
      <c r="M10" s="26" t="s">
        <v>177</v>
      </c>
      <c r="N10" s="26" t="s">
        <v>177</v>
      </c>
      <c r="O10" s="26" t="s">
        <v>177</v>
      </c>
      <c r="P10" s="26" t="s">
        <v>177</v>
      </c>
      <c r="Q10" s="26" t="s">
        <v>177</v>
      </c>
    </row>
    <row r="11" spans="1:17" ht="19.5" customHeight="1">
      <c r="A11" s="11" t="s">
        <v>17</v>
      </c>
      <c r="B11" s="103" t="s">
        <v>177</v>
      </c>
      <c r="C11" s="28" t="s">
        <v>177</v>
      </c>
      <c r="D11" s="26" t="s">
        <v>177</v>
      </c>
      <c r="E11" s="26" t="s">
        <v>177</v>
      </c>
      <c r="F11" s="26" t="s">
        <v>177</v>
      </c>
      <c r="G11" s="26" t="s">
        <v>177</v>
      </c>
      <c r="H11" s="26" t="s">
        <v>177</v>
      </c>
      <c r="I11" s="26" t="s">
        <v>177</v>
      </c>
      <c r="J11" s="26" t="s">
        <v>177</v>
      </c>
      <c r="K11" s="26" t="s">
        <v>177</v>
      </c>
      <c r="L11" s="26" t="s">
        <v>177</v>
      </c>
      <c r="M11" s="26" t="s">
        <v>177</v>
      </c>
      <c r="N11" s="26" t="s">
        <v>177</v>
      </c>
      <c r="O11" s="26" t="s">
        <v>177</v>
      </c>
      <c r="P11" s="26" t="s">
        <v>177</v>
      </c>
      <c r="Q11" s="26" t="s">
        <v>177</v>
      </c>
    </row>
    <row r="12" spans="1:17" ht="19.5" customHeight="1">
      <c r="A12" s="11" t="s">
        <v>18</v>
      </c>
      <c r="B12" s="27" t="s">
        <v>254</v>
      </c>
      <c r="C12" s="104" t="s">
        <v>254</v>
      </c>
      <c r="D12" s="105" t="s">
        <v>254</v>
      </c>
      <c r="E12" s="105" t="s">
        <v>254</v>
      </c>
      <c r="F12" s="105" t="s">
        <v>254</v>
      </c>
      <c r="G12" s="105" t="s">
        <v>254</v>
      </c>
      <c r="H12" s="26" t="s">
        <v>254</v>
      </c>
      <c r="I12" s="26" t="s">
        <v>254</v>
      </c>
      <c r="J12" s="26" t="s">
        <v>254</v>
      </c>
      <c r="K12" s="26" t="s">
        <v>254</v>
      </c>
      <c r="L12" s="26" t="s">
        <v>254</v>
      </c>
      <c r="M12" s="26" t="s">
        <v>254</v>
      </c>
      <c r="N12" s="26" t="s">
        <v>254</v>
      </c>
      <c r="O12" s="26" t="s">
        <v>254</v>
      </c>
      <c r="P12" s="26" t="s">
        <v>254</v>
      </c>
      <c r="Q12" s="26" t="s">
        <v>254</v>
      </c>
    </row>
    <row r="13" spans="1:17" ht="19.5" customHeight="1">
      <c r="A13" s="11" t="s">
        <v>19</v>
      </c>
      <c r="B13" s="27">
        <f t="shared" si="0"/>
        <v>6</v>
      </c>
      <c r="C13" s="100" t="s">
        <v>177</v>
      </c>
      <c r="D13" s="26" t="s">
        <v>177</v>
      </c>
      <c r="E13" s="26">
        <v>1</v>
      </c>
      <c r="F13" s="26">
        <v>2</v>
      </c>
      <c r="G13" s="27" t="s">
        <v>177</v>
      </c>
      <c r="H13" s="26">
        <v>1</v>
      </c>
      <c r="I13" s="31">
        <v>1</v>
      </c>
      <c r="J13" s="26">
        <v>1</v>
      </c>
      <c r="K13" s="26" t="s">
        <v>177</v>
      </c>
      <c r="L13" s="26" t="s">
        <v>177</v>
      </c>
      <c r="M13" s="26" t="s">
        <v>177</v>
      </c>
      <c r="N13" s="26" t="s">
        <v>177</v>
      </c>
      <c r="O13" s="26" t="s">
        <v>177</v>
      </c>
      <c r="P13" s="26" t="s">
        <v>177</v>
      </c>
      <c r="Q13" s="26" t="s">
        <v>177</v>
      </c>
    </row>
    <row r="14" spans="1:17" ht="19.5" customHeight="1">
      <c r="A14" s="11" t="s">
        <v>20</v>
      </c>
      <c r="B14" s="27" t="s">
        <v>254</v>
      </c>
      <c r="C14" s="100" t="s">
        <v>254</v>
      </c>
      <c r="D14" s="26" t="s">
        <v>254</v>
      </c>
      <c r="E14" s="26" t="s">
        <v>254</v>
      </c>
      <c r="F14" s="26" t="s">
        <v>254</v>
      </c>
      <c r="G14" s="26" t="s">
        <v>254</v>
      </c>
      <c r="H14" s="26" t="s">
        <v>254</v>
      </c>
      <c r="I14" s="26" t="s">
        <v>254</v>
      </c>
      <c r="J14" s="26" t="s">
        <v>254</v>
      </c>
      <c r="K14" s="26" t="s">
        <v>254</v>
      </c>
      <c r="L14" s="26" t="s">
        <v>254</v>
      </c>
      <c r="M14" s="26" t="s">
        <v>254</v>
      </c>
      <c r="N14" s="26" t="s">
        <v>254</v>
      </c>
      <c r="O14" s="26" t="s">
        <v>254</v>
      </c>
      <c r="P14" s="26" t="s">
        <v>254</v>
      </c>
      <c r="Q14" s="26" t="s">
        <v>254</v>
      </c>
    </row>
    <row r="15" spans="1:17" ht="19.5" customHeight="1">
      <c r="A15" s="33" t="s">
        <v>21</v>
      </c>
      <c r="B15" s="106" t="s">
        <v>254</v>
      </c>
      <c r="C15" s="31" t="s">
        <v>254</v>
      </c>
      <c r="D15" s="26" t="s">
        <v>254</v>
      </c>
      <c r="E15" s="26" t="s">
        <v>254</v>
      </c>
      <c r="F15" s="26" t="s">
        <v>254</v>
      </c>
      <c r="G15" s="26" t="s">
        <v>254</v>
      </c>
      <c r="H15" s="26" t="s">
        <v>254</v>
      </c>
      <c r="I15" s="26" t="s">
        <v>254</v>
      </c>
      <c r="J15" s="26" t="s">
        <v>254</v>
      </c>
      <c r="K15" s="26" t="s">
        <v>254</v>
      </c>
      <c r="L15" s="26" t="s">
        <v>254</v>
      </c>
      <c r="M15" s="26" t="s">
        <v>254</v>
      </c>
      <c r="N15" s="26" t="s">
        <v>254</v>
      </c>
      <c r="O15" s="26" t="s">
        <v>254</v>
      </c>
      <c r="P15" s="26" t="s">
        <v>254</v>
      </c>
      <c r="Q15" s="26" t="s">
        <v>254</v>
      </c>
    </row>
    <row r="16" spans="1:17" ht="19.5" customHeight="1" thickBot="1">
      <c r="A16" s="17" t="s">
        <v>224</v>
      </c>
      <c r="B16" s="85" t="s">
        <v>177</v>
      </c>
      <c r="C16" s="32" t="s">
        <v>177</v>
      </c>
      <c r="D16" s="29" t="s">
        <v>177</v>
      </c>
      <c r="E16" s="29" t="s">
        <v>177</v>
      </c>
      <c r="F16" s="29" t="s">
        <v>177</v>
      </c>
      <c r="G16" s="29" t="s">
        <v>177</v>
      </c>
      <c r="H16" s="29" t="s">
        <v>177</v>
      </c>
      <c r="I16" s="29" t="s">
        <v>177</v>
      </c>
      <c r="J16" s="29" t="s">
        <v>177</v>
      </c>
      <c r="K16" s="29" t="s">
        <v>177</v>
      </c>
      <c r="L16" s="29" t="s">
        <v>278</v>
      </c>
      <c r="M16" s="29" t="s">
        <v>177</v>
      </c>
      <c r="N16" s="29" t="s">
        <v>177</v>
      </c>
      <c r="O16" s="29" t="s">
        <v>177</v>
      </c>
      <c r="P16" s="29" t="s">
        <v>177</v>
      </c>
      <c r="Q16" s="29" t="s">
        <v>177</v>
      </c>
    </row>
    <row r="17" spans="1:17" ht="19.5" customHeight="1" thickTop="1">
      <c r="A17" s="66" t="s">
        <v>7</v>
      </c>
      <c r="B17" s="107">
        <v>41</v>
      </c>
      <c r="C17" s="108" t="s">
        <v>177</v>
      </c>
      <c r="D17" s="109" t="s">
        <v>177</v>
      </c>
      <c r="E17" s="109">
        <f>SUM(E4:E15)</f>
        <v>1</v>
      </c>
      <c r="F17" s="109">
        <v>18</v>
      </c>
      <c r="G17" s="109">
        <f>SUM(G4:G15)</f>
        <v>3</v>
      </c>
      <c r="H17" s="109">
        <v>3</v>
      </c>
      <c r="I17" s="109">
        <v>3</v>
      </c>
      <c r="J17" s="109">
        <v>13</v>
      </c>
      <c r="K17" s="109" t="s">
        <v>177</v>
      </c>
      <c r="L17" s="109" t="s">
        <v>177</v>
      </c>
      <c r="M17" s="109" t="s">
        <v>177</v>
      </c>
      <c r="N17" s="109" t="s">
        <v>177</v>
      </c>
      <c r="O17" s="109" t="s">
        <v>177</v>
      </c>
      <c r="P17" s="109" t="s">
        <v>177</v>
      </c>
      <c r="Q17" s="109" t="s">
        <v>177</v>
      </c>
    </row>
    <row r="18" spans="1:17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0" t="s">
        <v>282</v>
      </c>
    </row>
  </sheetData>
  <sheetProtection/>
  <mergeCells count="1">
    <mergeCell ref="A1:Q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2013-05-29T06:38:25Z</cp:lastPrinted>
  <dcterms:created xsi:type="dcterms:W3CDTF">2006-11-27T07:16:37Z</dcterms:created>
  <dcterms:modified xsi:type="dcterms:W3CDTF">2013-05-29T07:48:04Z</dcterms:modified>
  <cp:category/>
  <cp:version/>
  <cp:contentType/>
  <cp:contentStatus/>
</cp:coreProperties>
</file>