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" yWindow="870" windowWidth="15360" windowHeight="7140" activeTab="0"/>
  </bookViews>
  <sheets>
    <sheet name="（１）" sheetId="1" r:id="rId1"/>
    <sheet name="（２）" sheetId="2" r:id="rId2"/>
    <sheet name="（３）" sheetId="3" r:id="rId3"/>
    <sheet name="（４）" sheetId="4" r:id="rId4"/>
  </sheets>
  <definedNames>
    <definedName name="_xlnm.Print_Area" localSheetId="1">'（２）'!$A$1:$H$16</definedName>
    <definedName name="_xlnm.Print_Area" localSheetId="2">'（３）'!$A$1:$O$18</definedName>
    <definedName name="_xlnm.Print_Area" localSheetId="3">'（４）'!$A$1:$Q$13</definedName>
  </definedNames>
  <calcPr fullCalcOnLoad="1"/>
</workbook>
</file>

<file path=xl/sharedStrings.xml><?xml version="1.0" encoding="utf-8"?>
<sst xmlns="http://schemas.openxmlformats.org/spreadsheetml/2006/main" count="170" uniqueCount="79">
  <si>
    <t>単位：百万円</t>
  </si>
  <si>
    <t>区分</t>
  </si>
  <si>
    <t>実数</t>
  </si>
  <si>
    <t>構成比</t>
  </si>
  <si>
    <t>総　　　　　数</t>
  </si>
  <si>
    <t>第1次産業</t>
  </si>
  <si>
    <t>農業</t>
  </si>
  <si>
    <t>林業</t>
  </si>
  <si>
    <t>水産業</t>
  </si>
  <si>
    <t>第2次産業</t>
  </si>
  <si>
    <t>鉱業</t>
  </si>
  <si>
    <t>製造業</t>
  </si>
  <si>
    <t>建設業</t>
  </si>
  <si>
    <t>第3次産業</t>
  </si>
  <si>
    <t>電気・ガス・水道業</t>
  </si>
  <si>
    <t>卸売・小売業</t>
  </si>
  <si>
    <t>金融・保険業</t>
  </si>
  <si>
    <t>不動産業</t>
  </si>
  <si>
    <t>運輸・通信業</t>
  </si>
  <si>
    <t>サービス業</t>
  </si>
  <si>
    <t>政府サービス生産者</t>
  </si>
  <si>
    <t>対家計民間非営利団体</t>
  </si>
  <si>
    <t>帰属利子（控除）</t>
  </si>
  <si>
    <t>資料：沖縄県企画部統計課</t>
  </si>
  <si>
    <t>単位：百万円、％</t>
  </si>
  <si>
    <t>平成15年度</t>
  </si>
  <si>
    <t>平成15年度</t>
  </si>
  <si>
    <t>区　分</t>
  </si>
  <si>
    <t>宜野湾市</t>
  </si>
  <si>
    <t>浦添市</t>
  </si>
  <si>
    <t>沖縄市</t>
  </si>
  <si>
    <t>読谷村</t>
  </si>
  <si>
    <t>嘉手納町</t>
  </si>
  <si>
    <t>北谷町</t>
  </si>
  <si>
    <t>北中城村</t>
  </si>
  <si>
    <t>中城村</t>
  </si>
  <si>
    <t>西原町</t>
  </si>
  <si>
    <t>沖縄県</t>
  </si>
  <si>
    <t>区　　分</t>
  </si>
  <si>
    <t>雇用者報酬</t>
  </si>
  <si>
    <t>財産所得</t>
  </si>
  <si>
    <t>企業所得</t>
  </si>
  <si>
    <t>民間企業</t>
  </si>
  <si>
    <t>公的企業</t>
  </si>
  <si>
    <t>個人企業</t>
  </si>
  <si>
    <t>村民所得</t>
  </si>
  <si>
    <t>注）雇用者報酬、財産所得及び企業所得の構成比は村民所得に対する数値</t>
  </si>
  <si>
    <t>注）民間企業、公的企業及び個人企業の構成比は企業所得に対する数値</t>
  </si>
  <si>
    <t>単位：千円</t>
  </si>
  <si>
    <t>所得額</t>
  </si>
  <si>
    <t>所得水準</t>
  </si>
  <si>
    <t>（１）経済活動別村内純生産</t>
  </si>
  <si>
    <t>（２）中部市町村別純生産の推移</t>
  </si>
  <si>
    <t>平成15年</t>
  </si>
  <si>
    <t>（３）中部市町村別１人当たりの市町村民所得の推移</t>
  </si>
  <si>
    <t>（４）村民所得の分配</t>
  </si>
  <si>
    <t>所得額</t>
  </si>
  <si>
    <t>平成16年度</t>
  </si>
  <si>
    <t>平成17年度</t>
  </si>
  <si>
    <t>平成18年度</t>
  </si>
  <si>
    <t>平成19年度</t>
  </si>
  <si>
    <t>平成20年度</t>
  </si>
  <si>
    <t>平成21年度</t>
  </si>
  <si>
    <t>X</t>
  </si>
  <si>
    <t>うるま市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</si>
  <si>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</si>
  <si>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</si>
  <si>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</si>
  <si>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</si>
  <si>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</si>
  <si>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</si>
  <si>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平成21年</t>
  </si>
  <si>
    <t>平成16年</t>
  </si>
  <si>
    <t>平成17年</t>
  </si>
  <si>
    <t>平成18年</t>
  </si>
  <si>
    <t>平成19年</t>
  </si>
  <si>
    <t>平成20年</t>
  </si>
  <si>
    <t>注）1人当たり市町村民所得＝市町村民所得（分配）/市町村人口</t>
  </si>
  <si>
    <t>　　今回の市町村民所得統計の数値は、平成8年度まで遡及して改定しているため、前年度の数値と異なるところがある。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</si>
</sst>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△ &quot;0"/>
    <numFmt numFmtId="178" formatCode="#,##0;&quot;△ &quot;#,##0"/>
    <numFmt numFmtId="179" formatCode="#,##0.0;[Red]\-#,##0.0"/>
    <numFmt numFmtId="180" formatCode="#,##0.0;&quot;△ &quot;#,##0.0"/>
    <numFmt numFmtId="181" formatCode="0.0%"/>
    <numFmt numFmtId="182" formatCode="#,##0;[Red]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8"/>
      <name val="HG丸ｺﾞｼｯｸM-PRO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178" fontId="2" fillId="0" borderId="10" xfId="48" applyNumberFormat="1" applyFont="1" applyBorder="1" applyAlignment="1">
      <alignment vertical="center"/>
    </xf>
    <xf numFmtId="179" fontId="2" fillId="0" borderId="10" xfId="48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38" fontId="2" fillId="0" borderId="10" xfId="48" applyNumberFormat="1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0" fontId="2" fillId="0" borderId="13" xfId="0" applyFont="1" applyBorder="1" applyAlignment="1">
      <alignment/>
    </xf>
    <xf numFmtId="38" fontId="2" fillId="0" borderId="15" xfId="48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0" xfId="48" applyFont="1" applyBorder="1" applyAlignment="1">
      <alignment vertical="center"/>
    </xf>
    <xf numFmtId="179" fontId="0" fillId="0" borderId="10" xfId="48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right"/>
    </xf>
    <xf numFmtId="38" fontId="0" fillId="0" borderId="10" xfId="48" applyFont="1" applyBorder="1" applyAlignment="1">
      <alignment/>
    </xf>
    <xf numFmtId="176" fontId="0" fillId="0" borderId="10" xfId="0" applyNumberFormat="1" applyBorder="1" applyAlignment="1">
      <alignment/>
    </xf>
    <xf numFmtId="38" fontId="0" fillId="0" borderId="0" xfId="0" applyNumberFormat="1" applyAlignment="1">
      <alignment/>
    </xf>
    <xf numFmtId="38" fontId="2" fillId="0" borderId="10" xfId="48" applyFont="1" applyBorder="1" applyAlignment="1">
      <alignment horizontal="right" vertical="center"/>
    </xf>
    <xf numFmtId="38" fontId="2" fillId="0" borderId="16" xfId="48" applyFont="1" applyBorder="1" applyAlignment="1">
      <alignment vertical="center"/>
    </xf>
    <xf numFmtId="0" fontId="2" fillId="0" borderId="17" xfId="0" applyFont="1" applyBorder="1" applyAlignment="1">
      <alignment/>
    </xf>
    <xf numFmtId="38" fontId="2" fillId="0" borderId="18" xfId="48" applyFont="1" applyBorder="1" applyAlignment="1">
      <alignment vertical="center"/>
    </xf>
    <xf numFmtId="38" fontId="2" fillId="33" borderId="19" xfId="48" applyFont="1" applyFill="1" applyBorder="1" applyAlignment="1">
      <alignment vertical="center"/>
    </xf>
    <xf numFmtId="38" fontId="2" fillId="33" borderId="19" xfId="48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38" fontId="2" fillId="0" borderId="21" xfId="48" applyFont="1" applyBorder="1" applyAlignment="1">
      <alignment vertical="center"/>
    </xf>
    <xf numFmtId="179" fontId="2" fillId="0" borderId="22" xfId="48" applyNumberFormat="1" applyFont="1" applyFill="1" applyBorder="1" applyAlignment="1">
      <alignment vertical="center"/>
    </xf>
    <xf numFmtId="179" fontId="2" fillId="0" borderId="10" xfId="48" applyNumberFormat="1" applyFont="1" applyFill="1" applyBorder="1" applyAlignment="1">
      <alignment vertical="center"/>
    </xf>
    <xf numFmtId="38" fontId="2" fillId="0" borderId="10" xfId="48" applyNumberFormat="1" applyFont="1" applyFill="1" applyBorder="1" applyAlignment="1">
      <alignment vertical="center"/>
    </xf>
    <xf numFmtId="38" fontId="2" fillId="0" borderId="10" xfId="48" applyFont="1" applyFill="1" applyBorder="1" applyAlignment="1">
      <alignment horizontal="right" vertical="center"/>
    </xf>
    <xf numFmtId="179" fontId="2" fillId="0" borderId="16" xfId="48" applyNumberFormat="1" applyFont="1" applyFill="1" applyBorder="1" applyAlignment="1">
      <alignment vertical="center"/>
    </xf>
    <xf numFmtId="179" fontId="2" fillId="0" borderId="18" xfId="48" applyNumberFormat="1" applyFont="1" applyFill="1" applyBorder="1" applyAlignment="1">
      <alignment vertical="center"/>
    </xf>
    <xf numFmtId="178" fontId="2" fillId="0" borderId="16" xfId="48" applyNumberFormat="1" applyFont="1" applyBorder="1" applyAlignment="1">
      <alignment vertical="center"/>
    </xf>
    <xf numFmtId="180" fontId="2" fillId="0" borderId="16" xfId="48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6" borderId="10" xfId="0" applyNumberFormat="1" applyFont="1" applyFill="1" applyBorder="1" applyAlignment="1">
      <alignment vertical="center"/>
    </xf>
    <xf numFmtId="0" fontId="2" fillId="6" borderId="10" xfId="0" applyFont="1" applyFill="1" applyBorder="1" applyAlignment="1">
      <alignment horizontal="distributed" vertical="center"/>
    </xf>
    <xf numFmtId="38" fontId="2" fillId="6" borderId="10" xfId="48" applyFont="1" applyFill="1" applyBorder="1" applyAlignment="1">
      <alignment vertical="center"/>
    </xf>
    <xf numFmtId="179" fontId="2" fillId="6" borderId="10" xfId="48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38" fontId="2" fillId="0" borderId="23" xfId="48" applyFont="1" applyBorder="1" applyAlignment="1">
      <alignment horizontal="center" vertical="center"/>
    </xf>
    <xf numFmtId="38" fontId="2" fillId="0" borderId="24" xfId="48" applyFont="1" applyBorder="1" applyAlignment="1">
      <alignment horizontal="center" vertical="center"/>
    </xf>
    <xf numFmtId="38" fontId="5" fillId="0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0" fillId="0" borderId="10" xfId="0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BreakPreview" zoomScale="60" zoomScaleNormal="70" zoomScalePageLayoutView="0" workbookViewId="0" topLeftCell="A1">
      <selection activeCell="Q14" sqref="Q14"/>
    </sheetView>
  </sheetViews>
  <sheetFormatPr defaultColWidth="9.00390625" defaultRowHeight="13.5"/>
  <cols>
    <col min="1" max="1" width="1.875" style="0" customWidth="1"/>
    <col min="2" max="2" width="18.75390625" style="0" customWidth="1"/>
    <col min="3" max="3" width="10.00390625" style="0" customWidth="1"/>
    <col min="5" max="5" width="10.00390625" style="0" customWidth="1"/>
    <col min="7" max="7" width="10.00390625" style="0" customWidth="1"/>
    <col min="8" max="8" width="11.50390625" style="0" bestFit="1" customWidth="1"/>
    <col min="9" max="9" width="10.00390625" style="0" customWidth="1"/>
    <col min="10" max="10" width="11.50390625" style="0" bestFit="1" customWidth="1"/>
    <col min="11" max="11" width="10.00390625" style="0" customWidth="1"/>
    <col min="13" max="14" width="10.00390625" style="0" customWidth="1"/>
  </cols>
  <sheetData>
    <row r="1" spans="1:14" ht="18.75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3.5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62" t="s">
        <v>1</v>
      </c>
      <c r="B3" s="63"/>
      <c r="C3" s="61" t="s">
        <v>57</v>
      </c>
      <c r="D3" s="61"/>
      <c r="E3" s="61" t="s">
        <v>58</v>
      </c>
      <c r="F3" s="61"/>
      <c r="G3" s="61" t="s">
        <v>59</v>
      </c>
      <c r="H3" s="61"/>
      <c r="I3" s="61" t="s">
        <v>60</v>
      </c>
      <c r="J3" s="61"/>
      <c r="K3" s="61" t="s">
        <v>61</v>
      </c>
      <c r="L3" s="61"/>
      <c r="M3" s="61" t="s">
        <v>62</v>
      </c>
      <c r="N3" s="61"/>
    </row>
    <row r="4" spans="1:14" ht="13.5">
      <c r="A4" s="64"/>
      <c r="B4" s="65"/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  <c r="I4" s="3" t="s">
        <v>2</v>
      </c>
      <c r="J4" s="3" t="s">
        <v>3</v>
      </c>
      <c r="K4" s="3" t="s">
        <v>2</v>
      </c>
      <c r="L4" s="3" t="s">
        <v>3</v>
      </c>
      <c r="M4" s="3" t="s">
        <v>2</v>
      </c>
      <c r="N4" s="3" t="s">
        <v>3</v>
      </c>
    </row>
    <row r="5" spans="1:14" ht="24.75" customHeight="1" thickBot="1">
      <c r="A5" s="66" t="s">
        <v>4</v>
      </c>
      <c r="B5" s="67"/>
      <c r="C5" s="29">
        <f>SUM(C6,C10,C14,C23)</f>
        <v>18584</v>
      </c>
      <c r="D5" s="30">
        <f>(C5/$C$5*100)</f>
        <v>100</v>
      </c>
      <c r="E5" s="29">
        <f>SUM(E6,E10,E14,E23)</f>
        <v>19574</v>
      </c>
      <c r="F5" s="30">
        <f>E5/$E$5*100</f>
        <v>100</v>
      </c>
      <c r="G5" s="29">
        <v>19761</v>
      </c>
      <c r="H5" s="29">
        <f>G5/$G$5*100</f>
        <v>100</v>
      </c>
      <c r="I5" s="29">
        <v>19875</v>
      </c>
      <c r="J5" s="29">
        <f>I5/$I$5*100</f>
        <v>100</v>
      </c>
      <c r="K5" s="29">
        <f>SUM(K6,K10,K14,K23)</f>
        <v>19826</v>
      </c>
      <c r="L5" s="30">
        <f>K5/$K$5*100</f>
        <v>100</v>
      </c>
      <c r="M5" s="29">
        <v>20576</v>
      </c>
      <c r="N5" s="29">
        <f>M5/$M$5*100</f>
        <v>100</v>
      </c>
    </row>
    <row r="6" spans="1:14" ht="24.75" customHeight="1" thickTop="1">
      <c r="A6" s="56" t="s">
        <v>5</v>
      </c>
      <c r="B6" s="68"/>
      <c r="C6" s="32">
        <f>SUM(C7:C9)</f>
        <v>84</v>
      </c>
      <c r="D6" s="33">
        <f aca="true" t="shared" si="0" ref="D6:D22">(C6/$C$5*100)</f>
        <v>0.4520017219113216</v>
      </c>
      <c r="E6" s="32">
        <f>SUM(E7:E9)</f>
        <v>86</v>
      </c>
      <c r="F6" s="33">
        <f aca="true" t="shared" si="1" ref="F6:F23">E6/$E$5*100</f>
        <v>0.4393583324818637</v>
      </c>
      <c r="G6" s="32">
        <f>SUM(G7:G9)</f>
        <v>92</v>
      </c>
      <c r="H6" s="33">
        <f aca="true" t="shared" si="2" ref="H6:H23">G6/$G$5*100</f>
        <v>0.465563483629371</v>
      </c>
      <c r="I6" s="32">
        <f>SUM(I7:I9)</f>
        <v>74</v>
      </c>
      <c r="J6" s="33">
        <f aca="true" t="shared" si="3" ref="J6:J23">I6/$I$5*100</f>
        <v>0.37232704402515726</v>
      </c>
      <c r="K6" s="32">
        <f>SUM(K7:K9)</f>
        <v>63</v>
      </c>
      <c r="L6" s="33">
        <f aca="true" t="shared" si="4" ref="L6:L23">K6/$K$5*100</f>
        <v>0.31776455159891054</v>
      </c>
      <c r="M6" s="32">
        <f>SUM(M7:M9)</f>
        <v>66</v>
      </c>
      <c r="N6" s="33">
        <f aca="true" t="shared" si="5" ref="N6:N23">M6/$M$5*100</f>
        <v>0.32076205287713844</v>
      </c>
    </row>
    <row r="7" spans="1:14" ht="24.75" customHeight="1">
      <c r="A7" s="4"/>
      <c r="B7" s="6" t="s">
        <v>6</v>
      </c>
      <c r="C7" s="8">
        <v>76</v>
      </c>
      <c r="D7" s="34">
        <f t="shared" si="0"/>
        <v>0.4089539388721481</v>
      </c>
      <c r="E7" s="8">
        <v>78</v>
      </c>
      <c r="F7" s="34">
        <f t="shared" si="1"/>
        <v>0.39848778992541123</v>
      </c>
      <c r="G7" s="8">
        <v>86</v>
      </c>
      <c r="H7" s="34">
        <f t="shared" si="2"/>
        <v>0.435200647740499</v>
      </c>
      <c r="I7" s="8">
        <v>69</v>
      </c>
      <c r="J7" s="34">
        <f t="shared" si="3"/>
        <v>0.3471698113207547</v>
      </c>
      <c r="K7" s="8">
        <v>59</v>
      </c>
      <c r="L7" s="34">
        <f t="shared" si="4"/>
        <v>0.2975890245132654</v>
      </c>
      <c r="M7" s="8">
        <v>61</v>
      </c>
      <c r="N7" s="34">
        <f t="shared" si="5"/>
        <v>0.2964618973561431</v>
      </c>
    </row>
    <row r="8" spans="1:14" ht="24.75" customHeight="1">
      <c r="A8" s="4"/>
      <c r="B8" s="6" t="s">
        <v>7</v>
      </c>
      <c r="C8" s="8">
        <v>0</v>
      </c>
      <c r="D8" s="34">
        <f t="shared" si="0"/>
        <v>0</v>
      </c>
      <c r="E8" s="8">
        <v>0</v>
      </c>
      <c r="F8" s="34">
        <f t="shared" si="1"/>
        <v>0</v>
      </c>
      <c r="G8" s="8">
        <v>0</v>
      </c>
      <c r="H8" s="34">
        <f t="shared" si="2"/>
        <v>0</v>
      </c>
      <c r="I8" s="8">
        <v>0</v>
      </c>
      <c r="J8" s="34">
        <f t="shared" si="3"/>
        <v>0</v>
      </c>
      <c r="K8" s="8">
        <v>0</v>
      </c>
      <c r="L8" s="34">
        <f t="shared" si="4"/>
        <v>0</v>
      </c>
      <c r="M8" s="8">
        <v>0</v>
      </c>
      <c r="N8" s="34">
        <f t="shared" si="5"/>
        <v>0</v>
      </c>
    </row>
    <row r="9" spans="1:14" ht="24.75" customHeight="1" thickBot="1">
      <c r="A9" s="27"/>
      <c r="B9" s="31" t="s">
        <v>8</v>
      </c>
      <c r="C9" s="28">
        <v>8</v>
      </c>
      <c r="D9" s="38">
        <f t="shared" si="0"/>
        <v>0.04304778303917348</v>
      </c>
      <c r="E9" s="28">
        <v>8</v>
      </c>
      <c r="F9" s="38">
        <f t="shared" si="1"/>
        <v>0.040870542556452436</v>
      </c>
      <c r="G9" s="28">
        <v>6</v>
      </c>
      <c r="H9" s="38">
        <f t="shared" si="2"/>
        <v>0.03036283588887202</v>
      </c>
      <c r="I9" s="28">
        <v>5</v>
      </c>
      <c r="J9" s="38">
        <f t="shared" si="3"/>
        <v>0.025157232704402514</v>
      </c>
      <c r="K9" s="28">
        <v>4</v>
      </c>
      <c r="L9" s="38">
        <f t="shared" si="4"/>
        <v>0.02017552708564511</v>
      </c>
      <c r="M9" s="28">
        <v>5</v>
      </c>
      <c r="N9" s="38">
        <f t="shared" si="5"/>
        <v>0.024300155520995334</v>
      </c>
    </row>
    <row r="10" spans="1:14" ht="24.75" customHeight="1">
      <c r="A10" s="56" t="s">
        <v>9</v>
      </c>
      <c r="B10" s="57"/>
      <c r="C10" s="26">
        <f>SUM(C11:C13)</f>
        <v>1444</v>
      </c>
      <c r="D10" s="37">
        <f t="shared" si="0"/>
        <v>7.770124838570814</v>
      </c>
      <c r="E10" s="26">
        <f>SUM(E11:E13)</f>
        <v>2068</v>
      </c>
      <c r="F10" s="37">
        <f t="shared" si="1"/>
        <v>10.565035250842955</v>
      </c>
      <c r="G10" s="26">
        <v>2260</v>
      </c>
      <c r="H10" s="37">
        <f t="shared" si="2"/>
        <v>11.436668184808461</v>
      </c>
      <c r="I10" s="26">
        <v>1939</v>
      </c>
      <c r="J10" s="37">
        <f t="shared" si="3"/>
        <v>9.755974842767296</v>
      </c>
      <c r="K10" s="26">
        <f>SUM(K11:K13)</f>
        <v>1762</v>
      </c>
      <c r="L10" s="37">
        <f t="shared" si="4"/>
        <v>8.887319681226671</v>
      </c>
      <c r="M10" s="26">
        <v>2036</v>
      </c>
      <c r="N10" s="37">
        <f t="shared" si="5"/>
        <v>9.895023328149302</v>
      </c>
    </row>
    <row r="11" spans="1:14" ht="24.75" customHeight="1">
      <c r="A11" s="4"/>
      <c r="B11" s="6" t="s">
        <v>10</v>
      </c>
      <c r="C11" s="8">
        <v>17</v>
      </c>
      <c r="D11" s="34">
        <f t="shared" si="0"/>
        <v>0.09147653895824365</v>
      </c>
      <c r="E11" s="8">
        <v>0</v>
      </c>
      <c r="F11" s="34">
        <f t="shared" si="1"/>
        <v>0</v>
      </c>
      <c r="G11" s="25" t="s">
        <v>63</v>
      </c>
      <c r="H11" s="25" t="s">
        <v>63</v>
      </c>
      <c r="I11" s="25" t="s">
        <v>63</v>
      </c>
      <c r="J11" s="25" t="s">
        <v>63</v>
      </c>
      <c r="K11" s="8">
        <v>0</v>
      </c>
      <c r="L11" s="35">
        <f t="shared" si="4"/>
        <v>0</v>
      </c>
      <c r="M11" s="25" t="s">
        <v>63</v>
      </c>
      <c r="N11" s="36" t="s">
        <v>63</v>
      </c>
    </row>
    <row r="12" spans="1:14" ht="24.75" customHeight="1">
      <c r="A12" s="4"/>
      <c r="B12" s="6" t="s">
        <v>11</v>
      </c>
      <c r="C12" s="8">
        <v>373</v>
      </c>
      <c r="D12" s="34">
        <f t="shared" si="0"/>
        <v>2.0071028842014638</v>
      </c>
      <c r="E12" s="8">
        <v>111</v>
      </c>
      <c r="F12" s="34">
        <f t="shared" si="1"/>
        <v>0.5670787779707775</v>
      </c>
      <c r="G12" s="25" t="s">
        <v>63</v>
      </c>
      <c r="H12" s="25" t="s">
        <v>63</v>
      </c>
      <c r="I12" s="25" t="s">
        <v>63</v>
      </c>
      <c r="J12" s="25" t="s">
        <v>63</v>
      </c>
      <c r="K12" s="8">
        <v>124</v>
      </c>
      <c r="L12" s="34">
        <f t="shared" si="4"/>
        <v>0.6254413396549985</v>
      </c>
      <c r="M12" s="25" t="s">
        <v>63</v>
      </c>
      <c r="N12" s="36" t="s">
        <v>63</v>
      </c>
    </row>
    <row r="13" spans="1:14" ht="24.75" customHeight="1" thickBot="1">
      <c r="A13" s="27"/>
      <c r="B13" s="31" t="s">
        <v>12</v>
      </c>
      <c r="C13" s="28">
        <v>1054</v>
      </c>
      <c r="D13" s="38">
        <f t="shared" si="0"/>
        <v>5.6715454154111065</v>
      </c>
      <c r="E13" s="28">
        <v>1957</v>
      </c>
      <c r="F13" s="38">
        <f t="shared" si="1"/>
        <v>9.997956472872177</v>
      </c>
      <c r="G13" s="28">
        <v>2154</v>
      </c>
      <c r="H13" s="38">
        <f t="shared" si="2"/>
        <v>10.900258084105054</v>
      </c>
      <c r="I13" s="28">
        <v>1829</v>
      </c>
      <c r="J13" s="38">
        <f t="shared" si="3"/>
        <v>9.20251572327044</v>
      </c>
      <c r="K13" s="28">
        <v>1638</v>
      </c>
      <c r="L13" s="38">
        <f t="shared" si="4"/>
        <v>8.261878341571673</v>
      </c>
      <c r="M13" s="28">
        <v>1935</v>
      </c>
      <c r="N13" s="38">
        <f t="shared" si="5"/>
        <v>9.404160186625194</v>
      </c>
    </row>
    <row r="14" spans="1:14" ht="24.75" customHeight="1">
      <c r="A14" s="56" t="s">
        <v>13</v>
      </c>
      <c r="B14" s="57"/>
      <c r="C14" s="26">
        <f>SUM(C15:C22)</f>
        <v>18187</v>
      </c>
      <c r="D14" s="37">
        <f t="shared" si="0"/>
        <v>97.86375376668101</v>
      </c>
      <c r="E14" s="26">
        <f aca="true" t="shared" si="6" ref="E14:M14">SUM(E15:E22)</f>
        <v>18621</v>
      </c>
      <c r="F14" s="37">
        <f t="shared" si="1"/>
        <v>95.1312966179626</v>
      </c>
      <c r="G14" s="26">
        <f t="shared" si="6"/>
        <v>18596</v>
      </c>
      <c r="H14" s="37">
        <f t="shared" si="2"/>
        <v>94.10454936491068</v>
      </c>
      <c r="I14" s="26">
        <f t="shared" si="6"/>
        <v>19009</v>
      </c>
      <c r="J14" s="37">
        <f t="shared" si="3"/>
        <v>95.64276729559748</v>
      </c>
      <c r="K14" s="26">
        <f t="shared" si="6"/>
        <v>19081</v>
      </c>
      <c r="L14" s="37">
        <f t="shared" si="4"/>
        <v>96.2423080802986</v>
      </c>
      <c r="M14" s="26">
        <f t="shared" si="6"/>
        <v>19515</v>
      </c>
      <c r="N14" s="37">
        <f t="shared" si="5"/>
        <v>94.8435069984448</v>
      </c>
    </row>
    <row r="15" spans="1:14" ht="24.75" customHeight="1">
      <c r="A15" s="4"/>
      <c r="B15" s="6" t="s">
        <v>14</v>
      </c>
      <c r="C15" s="8">
        <v>180</v>
      </c>
      <c r="D15" s="34">
        <f t="shared" si="0"/>
        <v>0.9685751183814033</v>
      </c>
      <c r="E15" s="8">
        <v>172</v>
      </c>
      <c r="F15" s="34">
        <f t="shared" si="1"/>
        <v>0.8787166649637274</v>
      </c>
      <c r="G15" s="8">
        <v>136</v>
      </c>
      <c r="H15" s="34">
        <f t="shared" si="2"/>
        <v>0.6882242801477658</v>
      </c>
      <c r="I15" s="8">
        <v>122</v>
      </c>
      <c r="J15" s="34">
        <f t="shared" si="3"/>
        <v>0.6138364779874215</v>
      </c>
      <c r="K15" s="8">
        <v>117</v>
      </c>
      <c r="L15" s="34">
        <f t="shared" si="4"/>
        <v>0.5901341672551196</v>
      </c>
      <c r="M15" s="8">
        <v>121</v>
      </c>
      <c r="N15" s="34">
        <f t="shared" si="5"/>
        <v>0.5880637636080871</v>
      </c>
    </row>
    <row r="16" spans="1:14" ht="24.75" customHeight="1">
      <c r="A16" s="4"/>
      <c r="B16" s="6" t="s">
        <v>15</v>
      </c>
      <c r="C16" s="8">
        <v>1406</v>
      </c>
      <c r="D16" s="34">
        <f t="shared" si="0"/>
        <v>7.5656478691347395</v>
      </c>
      <c r="E16" s="8">
        <v>1415</v>
      </c>
      <c r="F16" s="34">
        <f t="shared" si="1"/>
        <v>7.228977214672525</v>
      </c>
      <c r="G16" s="8">
        <v>1466</v>
      </c>
      <c r="H16" s="34">
        <f t="shared" si="2"/>
        <v>7.418652902181064</v>
      </c>
      <c r="I16" s="8">
        <v>1471</v>
      </c>
      <c r="J16" s="34">
        <f t="shared" si="3"/>
        <v>7.40125786163522</v>
      </c>
      <c r="K16" s="8">
        <v>1560</v>
      </c>
      <c r="L16" s="34">
        <f t="shared" si="4"/>
        <v>7.868455563401594</v>
      </c>
      <c r="M16" s="8">
        <v>1519</v>
      </c>
      <c r="N16" s="34">
        <f t="shared" si="5"/>
        <v>7.382387247278382</v>
      </c>
    </row>
    <row r="17" spans="1:14" ht="24.75" customHeight="1">
      <c r="A17" s="4"/>
      <c r="B17" s="6" t="s">
        <v>16</v>
      </c>
      <c r="C17" s="8">
        <v>724</v>
      </c>
      <c r="D17" s="34">
        <f t="shared" si="0"/>
        <v>3.8958243650452</v>
      </c>
      <c r="E17" s="8">
        <v>816</v>
      </c>
      <c r="F17" s="34">
        <f t="shared" si="1"/>
        <v>4.168795340758148</v>
      </c>
      <c r="G17" s="8">
        <v>783</v>
      </c>
      <c r="H17" s="34">
        <f t="shared" si="2"/>
        <v>3.9623500834977987</v>
      </c>
      <c r="I17" s="8">
        <v>698</v>
      </c>
      <c r="J17" s="34">
        <f t="shared" si="3"/>
        <v>3.5119496855345913</v>
      </c>
      <c r="K17" s="8">
        <v>589</v>
      </c>
      <c r="L17" s="34">
        <f t="shared" si="4"/>
        <v>2.9708463633612427</v>
      </c>
      <c r="M17" s="8">
        <v>620</v>
      </c>
      <c r="N17" s="34">
        <f t="shared" si="5"/>
        <v>3.013219284603421</v>
      </c>
    </row>
    <row r="18" spans="1:14" ht="24.75" customHeight="1">
      <c r="A18" s="4"/>
      <c r="B18" s="6" t="s">
        <v>17</v>
      </c>
      <c r="C18" s="8">
        <v>2752</v>
      </c>
      <c r="D18" s="34">
        <f t="shared" si="0"/>
        <v>14.808437365475676</v>
      </c>
      <c r="E18" s="8">
        <v>2789</v>
      </c>
      <c r="F18" s="34">
        <f t="shared" si="1"/>
        <v>14.248492898743232</v>
      </c>
      <c r="G18" s="8">
        <v>2823</v>
      </c>
      <c r="H18" s="34">
        <f t="shared" si="2"/>
        <v>14.285714285714285</v>
      </c>
      <c r="I18" s="8">
        <v>2872</v>
      </c>
      <c r="J18" s="34">
        <f t="shared" si="3"/>
        <v>14.450314465408805</v>
      </c>
      <c r="K18" s="8">
        <v>3042</v>
      </c>
      <c r="L18" s="34">
        <f t="shared" si="4"/>
        <v>15.343488348633109</v>
      </c>
      <c r="M18" s="8">
        <v>3170</v>
      </c>
      <c r="N18" s="34">
        <f t="shared" si="5"/>
        <v>15.406298600311041</v>
      </c>
    </row>
    <row r="19" spans="1:14" ht="24.75" customHeight="1">
      <c r="A19" s="4"/>
      <c r="B19" s="6" t="s">
        <v>18</v>
      </c>
      <c r="C19" s="8">
        <v>1133</v>
      </c>
      <c r="D19" s="34">
        <f t="shared" si="0"/>
        <v>6.096642272922945</v>
      </c>
      <c r="E19" s="8">
        <v>1102</v>
      </c>
      <c r="F19" s="34">
        <f t="shared" si="1"/>
        <v>5.629917237151323</v>
      </c>
      <c r="G19" s="8">
        <v>1003</v>
      </c>
      <c r="H19" s="34">
        <f t="shared" si="2"/>
        <v>5.075654066089773</v>
      </c>
      <c r="I19" s="8">
        <v>1053</v>
      </c>
      <c r="J19" s="34">
        <f t="shared" si="3"/>
        <v>5.2981132075471695</v>
      </c>
      <c r="K19" s="8">
        <v>1040</v>
      </c>
      <c r="L19" s="34">
        <f t="shared" si="4"/>
        <v>5.245637042267729</v>
      </c>
      <c r="M19" s="8">
        <v>1037</v>
      </c>
      <c r="N19" s="34">
        <f t="shared" si="5"/>
        <v>5.0398522550544325</v>
      </c>
    </row>
    <row r="20" spans="1:14" ht="24.75" customHeight="1">
      <c r="A20" s="4"/>
      <c r="B20" s="6" t="s">
        <v>19</v>
      </c>
      <c r="C20" s="8">
        <v>7700</v>
      </c>
      <c r="D20" s="34">
        <f t="shared" si="0"/>
        <v>41.43349117520448</v>
      </c>
      <c r="E20" s="8">
        <v>7992</v>
      </c>
      <c r="F20" s="34">
        <f t="shared" si="1"/>
        <v>40.82967201389599</v>
      </c>
      <c r="G20" s="8">
        <v>7963</v>
      </c>
      <c r="H20" s="34">
        <f t="shared" si="2"/>
        <v>40.29654369718131</v>
      </c>
      <c r="I20" s="8">
        <v>8404</v>
      </c>
      <c r="J20" s="34">
        <f t="shared" si="3"/>
        <v>42.28427672955975</v>
      </c>
      <c r="K20" s="8">
        <v>8534</v>
      </c>
      <c r="L20" s="34">
        <f t="shared" si="4"/>
        <v>43.04448703722385</v>
      </c>
      <c r="M20" s="8">
        <v>8772</v>
      </c>
      <c r="N20" s="34">
        <f t="shared" si="5"/>
        <v>42.632192846034215</v>
      </c>
    </row>
    <row r="21" spans="1:14" ht="24.75" customHeight="1">
      <c r="A21" s="4"/>
      <c r="B21" s="6" t="s">
        <v>20</v>
      </c>
      <c r="C21" s="8">
        <v>3342</v>
      </c>
      <c r="D21" s="34">
        <f t="shared" si="0"/>
        <v>17.983211364614725</v>
      </c>
      <c r="E21" s="8">
        <v>3304</v>
      </c>
      <c r="F21" s="34">
        <f t="shared" si="1"/>
        <v>16.879534075814856</v>
      </c>
      <c r="G21" s="8">
        <v>3250</v>
      </c>
      <c r="H21" s="34">
        <f t="shared" si="2"/>
        <v>16.446536106472344</v>
      </c>
      <c r="I21" s="8">
        <v>3248</v>
      </c>
      <c r="J21" s="34">
        <f t="shared" si="3"/>
        <v>16.342138364779874</v>
      </c>
      <c r="K21" s="8">
        <v>3086</v>
      </c>
      <c r="L21" s="34">
        <f t="shared" si="4"/>
        <v>15.565419146575204</v>
      </c>
      <c r="M21" s="8">
        <v>3182</v>
      </c>
      <c r="N21" s="34">
        <f t="shared" si="5"/>
        <v>15.46461897356143</v>
      </c>
    </row>
    <row r="22" spans="1:14" ht="24.75" customHeight="1" thickBot="1">
      <c r="A22" s="27"/>
      <c r="B22" s="41" t="s">
        <v>21</v>
      </c>
      <c r="C22" s="28">
        <v>950</v>
      </c>
      <c r="D22" s="38">
        <f t="shared" si="0"/>
        <v>5.111924235901851</v>
      </c>
      <c r="E22" s="28">
        <v>1031</v>
      </c>
      <c r="F22" s="38">
        <f t="shared" si="1"/>
        <v>5.267191171962808</v>
      </c>
      <c r="G22" s="28">
        <v>1172</v>
      </c>
      <c r="H22" s="38">
        <f t="shared" si="2"/>
        <v>5.9308739436263345</v>
      </c>
      <c r="I22" s="28">
        <v>1141</v>
      </c>
      <c r="J22" s="38">
        <f t="shared" si="3"/>
        <v>5.740880503144654</v>
      </c>
      <c r="K22" s="28">
        <v>1113</v>
      </c>
      <c r="L22" s="38">
        <f t="shared" si="4"/>
        <v>5.613840411580752</v>
      </c>
      <c r="M22" s="28">
        <v>1094</v>
      </c>
      <c r="N22" s="38">
        <f t="shared" si="5"/>
        <v>5.316874027993779</v>
      </c>
    </row>
    <row r="23" spans="1:14" ht="24.75" customHeight="1">
      <c r="A23" s="58" t="s">
        <v>22</v>
      </c>
      <c r="B23" s="59"/>
      <c r="C23" s="39">
        <v>-1131</v>
      </c>
      <c r="D23" s="40">
        <f>(C23/$C$5*100)</f>
        <v>-6.085880327163151</v>
      </c>
      <c r="E23" s="39">
        <v>-1201</v>
      </c>
      <c r="F23" s="40">
        <f t="shared" si="1"/>
        <v>-6.135690201287422</v>
      </c>
      <c r="G23" s="39">
        <v>-1187</v>
      </c>
      <c r="H23" s="40">
        <f t="shared" si="2"/>
        <v>-6.006781033348515</v>
      </c>
      <c r="I23" s="39">
        <v>-1147</v>
      </c>
      <c r="J23" s="40">
        <f t="shared" si="3"/>
        <v>-5.771069182389938</v>
      </c>
      <c r="K23" s="39">
        <v>-1080</v>
      </c>
      <c r="L23" s="40">
        <f t="shared" si="4"/>
        <v>-5.447392313124181</v>
      </c>
      <c r="M23" s="39">
        <v>-1041</v>
      </c>
      <c r="N23" s="40">
        <f t="shared" si="5"/>
        <v>-5.059292379471229</v>
      </c>
    </row>
    <row r="24" spans="1:14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1" t="s">
        <v>23</v>
      </c>
    </row>
  </sheetData>
  <sheetProtection/>
  <mergeCells count="13">
    <mergeCell ref="I3:J3"/>
    <mergeCell ref="K3:L3"/>
    <mergeCell ref="C3:D3"/>
    <mergeCell ref="A10:B10"/>
    <mergeCell ref="A14:B14"/>
    <mergeCell ref="A23:B23"/>
    <mergeCell ref="A1:N1"/>
    <mergeCell ref="M3:N3"/>
    <mergeCell ref="A3:B4"/>
    <mergeCell ref="A5:B5"/>
    <mergeCell ref="A6:B6"/>
    <mergeCell ref="E3:F3"/>
    <mergeCell ref="G3:H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85" zoomScaleSheetLayoutView="85" zoomScalePageLayoutView="0" workbookViewId="0" topLeftCell="A1">
      <selection activeCell="C18" sqref="C18"/>
    </sheetView>
  </sheetViews>
  <sheetFormatPr defaultColWidth="9.00390625" defaultRowHeight="13.5"/>
  <cols>
    <col min="1" max="1" width="11.25390625" style="0" customWidth="1"/>
    <col min="2" max="9" width="13.75390625" style="0" customWidth="1"/>
    <col min="11" max="11" width="9.125" style="0" bestFit="1" customWidth="1"/>
  </cols>
  <sheetData>
    <row r="1" spans="1:9" ht="18.75">
      <c r="A1" s="60" t="s">
        <v>52</v>
      </c>
      <c r="B1" s="60"/>
      <c r="C1" s="60"/>
      <c r="D1" s="60"/>
      <c r="E1" s="60"/>
      <c r="F1" s="60"/>
      <c r="G1" s="60"/>
      <c r="H1" s="60"/>
      <c r="I1" s="42"/>
    </row>
    <row r="2" spans="1:9" ht="13.5">
      <c r="A2" s="52" t="s">
        <v>0</v>
      </c>
      <c r="B2" s="1"/>
      <c r="C2" s="1"/>
      <c r="D2" s="1"/>
      <c r="E2" s="1"/>
      <c r="F2" s="1"/>
      <c r="G2" s="1"/>
      <c r="H2" s="1"/>
      <c r="I2" s="1"/>
    </row>
    <row r="3" spans="1:8" ht="13.5">
      <c r="A3" s="7" t="s">
        <v>27</v>
      </c>
      <c r="B3" s="7" t="s">
        <v>26</v>
      </c>
      <c r="C3" s="7" t="s">
        <v>65</v>
      </c>
      <c r="D3" s="7" t="s">
        <v>66</v>
      </c>
      <c r="E3" s="7" t="s">
        <v>67</v>
      </c>
      <c r="F3" s="7" t="s">
        <v>68</v>
      </c>
      <c r="G3" s="7" t="s">
        <v>69</v>
      </c>
      <c r="H3" s="7" t="s">
        <v>70</v>
      </c>
    </row>
    <row r="4" spans="1:8" ht="19.5" customHeight="1">
      <c r="A4" s="2" t="s">
        <v>37</v>
      </c>
      <c r="B4" s="55">
        <v>2540182</v>
      </c>
      <c r="C4" s="55">
        <v>2488506</v>
      </c>
      <c r="D4" s="55">
        <v>2517309</v>
      </c>
      <c r="E4" s="55">
        <v>2523638</v>
      </c>
      <c r="F4" s="55">
        <v>2548650</v>
      </c>
      <c r="G4" s="55">
        <v>2569474</v>
      </c>
      <c r="H4" s="55">
        <v>2609904</v>
      </c>
    </row>
    <row r="5" spans="1:8" ht="6.75" customHeight="1">
      <c r="A5" s="6"/>
      <c r="B5" s="53"/>
      <c r="C5" s="53"/>
      <c r="D5" s="53"/>
      <c r="E5" s="53"/>
      <c r="F5" s="53"/>
      <c r="G5" s="53"/>
      <c r="H5" s="54"/>
    </row>
    <row r="6" spans="1:8" ht="19.5" customHeight="1">
      <c r="A6" s="2" t="s">
        <v>28</v>
      </c>
      <c r="B6" s="43">
        <v>112304</v>
      </c>
      <c r="C6" s="43">
        <v>112090</v>
      </c>
      <c r="D6" s="43">
        <v>111973</v>
      </c>
      <c r="E6" s="43">
        <v>109868</v>
      </c>
      <c r="F6" s="43">
        <v>111274</v>
      </c>
      <c r="G6" s="43">
        <v>120758</v>
      </c>
      <c r="H6" s="43">
        <v>117587</v>
      </c>
    </row>
    <row r="7" spans="1:8" ht="19.5" customHeight="1">
      <c r="A7" s="2" t="s">
        <v>29</v>
      </c>
      <c r="B7" s="44">
        <v>277936</v>
      </c>
      <c r="C7" s="44">
        <v>273351</v>
      </c>
      <c r="D7" s="44">
        <v>254204</v>
      </c>
      <c r="E7" s="44">
        <v>240520</v>
      </c>
      <c r="F7" s="44">
        <v>243687</v>
      </c>
      <c r="G7" s="44">
        <v>246491</v>
      </c>
      <c r="H7" s="44">
        <v>252131</v>
      </c>
    </row>
    <row r="8" spans="1:8" ht="19.5" customHeight="1">
      <c r="A8" s="2" t="s">
        <v>30</v>
      </c>
      <c r="B8" s="44">
        <v>186354</v>
      </c>
      <c r="C8" s="44">
        <v>189582</v>
      </c>
      <c r="D8" s="44">
        <v>194852</v>
      </c>
      <c r="E8" s="44">
        <v>199942</v>
      </c>
      <c r="F8" s="44">
        <v>199703</v>
      </c>
      <c r="G8" s="44">
        <v>201630</v>
      </c>
      <c r="H8" s="44">
        <v>204554</v>
      </c>
    </row>
    <row r="9" spans="1:8" ht="19.5" customHeight="1">
      <c r="A9" s="2" t="s">
        <v>64</v>
      </c>
      <c r="B9" s="44">
        <v>149581</v>
      </c>
      <c r="C9" s="44">
        <v>142868</v>
      </c>
      <c r="D9" s="44">
        <v>147112</v>
      </c>
      <c r="E9" s="44">
        <v>147481</v>
      </c>
      <c r="F9" s="44">
        <v>147580</v>
      </c>
      <c r="G9" s="44">
        <v>150237</v>
      </c>
      <c r="H9" s="44">
        <v>153552</v>
      </c>
    </row>
    <row r="10" spans="1:8" ht="19.5" customHeight="1">
      <c r="A10" s="2" t="s">
        <v>31</v>
      </c>
      <c r="B10" s="44">
        <v>30986</v>
      </c>
      <c r="C10" s="44">
        <v>31716</v>
      </c>
      <c r="D10" s="44">
        <v>33005</v>
      </c>
      <c r="E10" s="44">
        <v>32200</v>
      </c>
      <c r="F10" s="44">
        <v>33413</v>
      </c>
      <c r="G10" s="44">
        <v>34230</v>
      </c>
      <c r="H10" s="44">
        <v>34912</v>
      </c>
    </row>
    <row r="11" spans="1:8" ht="19.5" customHeight="1">
      <c r="A11" s="2" t="s">
        <v>32</v>
      </c>
      <c r="B11" s="44">
        <v>17269</v>
      </c>
      <c r="C11" s="44">
        <v>17756</v>
      </c>
      <c r="D11" s="44">
        <v>21644</v>
      </c>
      <c r="E11" s="44">
        <v>19933</v>
      </c>
      <c r="F11" s="44">
        <v>19620</v>
      </c>
      <c r="G11" s="44">
        <v>18776</v>
      </c>
      <c r="H11" s="44">
        <v>18900</v>
      </c>
    </row>
    <row r="12" spans="1:9" ht="19.5" customHeight="1">
      <c r="A12" s="2" t="s">
        <v>33</v>
      </c>
      <c r="B12" s="44">
        <v>47159</v>
      </c>
      <c r="C12" s="44">
        <v>41966</v>
      </c>
      <c r="D12" s="44">
        <v>41884</v>
      </c>
      <c r="E12" s="44">
        <v>39937</v>
      </c>
      <c r="F12" s="44">
        <v>42175</v>
      </c>
      <c r="G12" s="44">
        <v>40670</v>
      </c>
      <c r="H12" s="44">
        <v>49888</v>
      </c>
      <c r="I12" s="12"/>
    </row>
    <row r="13" spans="1:8" ht="19.5" customHeight="1">
      <c r="A13" s="11" t="s">
        <v>34</v>
      </c>
      <c r="B13" s="45">
        <v>19640</v>
      </c>
      <c r="C13" s="45">
        <v>18584</v>
      </c>
      <c r="D13" s="45">
        <v>19574</v>
      </c>
      <c r="E13" s="45">
        <v>19761</v>
      </c>
      <c r="F13" s="45">
        <v>19875</v>
      </c>
      <c r="G13" s="45">
        <v>19826</v>
      </c>
      <c r="H13" s="45">
        <v>20576</v>
      </c>
    </row>
    <row r="14" spans="1:8" ht="19.5" customHeight="1">
      <c r="A14" s="2" t="s">
        <v>35</v>
      </c>
      <c r="B14" s="44">
        <v>20089</v>
      </c>
      <c r="C14" s="44">
        <v>19701</v>
      </c>
      <c r="D14" s="44">
        <v>19688</v>
      </c>
      <c r="E14" s="44">
        <v>20845</v>
      </c>
      <c r="F14" s="44">
        <v>22136</v>
      </c>
      <c r="G14" s="44">
        <v>22227</v>
      </c>
      <c r="H14" s="44">
        <v>23512</v>
      </c>
    </row>
    <row r="15" spans="1:8" ht="19.5" customHeight="1">
      <c r="A15" s="2" t="s">
        <v>36</v>
      </c>
      <c r="B15" s="44">
        <v>69515</v>
      </c>
      <c r="C15" s="44">
        <v>67142</v>
      </c>
      <c r="D15" s="44">
        <v>65591</v>
      </c>
      <c r="E15" s="44">
        <v>66604</v>
      </c>
      <c r="F15" s="44">
        <v>65474</v>
      </c>
      <c r="G15" s="44">
        <v>62644</v>
      </c>
      <c r="H15" s="44">
        <v>70871</v>
      </c>
    </row>
    <row r="16" spans="1:9" ht="19.5" customHeight="1">
      <c r="A16" s="1"/>
      <c r="B16" s="1"/>
      <c r="C16" s="1"/>
      <c r="D16" s="1"/>
      <c r="E16" s="1"/>
      <c r="F16" s="1"/>
      <c r="G16" s="1"/>
      <c r="H16" s="49" t="s">
        <v>23</v>
      </c>
      <c r="I16" s="21"/>
    </row>
    <row r="17" ht="19.5" customHeight="1"/>
    <row r="18" ht="19.5" customHeight="1"/>
    <row r="32" ht="13.5">
      <c r="K32" s="24"/>
    </row>
  </sheetData>
  <sheetProtection/>
  <mergeCells count="1"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view="pageBreakPreview" zoomScaleNormal="85" zoomScaleSheetLayoutView="100" zoomScalePageLayoutView="0" workbookViewId="0" topLeftCell="A1">
      <selection activeCell="P2" sqref="P2"/>
    </sheetView>
  </sheetViews>
  <sheetFormatPr defaultColWidth="9.00390625" defaultRowHeight="13.5"/>
  <cols>
    <col min="1" max="1" width="11.25390625" style="0" customWidth="1"/>
  </cols>
  <sheetData>
    <row r="1" spans="1:17" ht="18.7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42"/>
      <c r="Q1" s="42"/>
    </row>
    <row r="2" spans="1:17" ht="13.5">
      <c r="A2" s="1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5" ht="13.5">
      <c r="A3" s="61" t="s">
        <v>38</v>
      </c>
      <c r="B3" s="61" t="s">
        <v>25</v>
      </c>
      <c r="C3" s="61"/>
      <c r="D3" s="61" t="s">
        <v>57</v>
      </c>
      <c r="E3" s="61"/>
      <c r="F3" s="61" t="s">
        <v>58</v>
      </c>
      <c r="G3" s="61"/>
      <c r="H3" s="61" t="s">
        <v>59</v>
      </c>
      <c r="I3" s="61"/>
      <c r="J3" s="61" t="s">
        <v>60</v>
      </c>
      <c r="K3" s="61"/>
      <c r="L3" s="61" t="s">
        <v>61</v>
      </c>
      <c r="M3" s="61"/>
      <c r="N3" s="61" t="s">
        <v>62</v>
      </c>
      <c r="O3" s="61"/>
    </row>
    <row r="4" spans="1:15" ht="13.5">
      <c r="A4" s="61"/>
      <c r="B4" s="3" t="s">
        <v>49</v>
      </c>
      <c r="C4" s="3" t="s">
        <v>50</v>
      </c>
      <c r="D4" s="3" t="s">
        <v>49</v>
      </c>
      <c r="E4" s="3" t="s">
        <v>50</v>
      </c>
      <c r="F4" s="3" t="s">
        <v>49</v>
      </c>
      <c r="G4" s="3" t="s">
        <v>50</v>
      </c>
      <c r="H4" s="3" t="s">
        <v>49</v>
      </c>
      <c r="I4" s="3" t="s">
        <v>50</v>
      </c>
      <c r="J4" s="3" t="s">
        <v>49</v>
      </c>
      <c r="K4" s="3" t="s">
        <v>50</v>
      </c>
      <c r="L4" s="3" t="s">
        <v>49</v>
      </c>
      <c r="M4" s="3" t="s">
        <v>50</v>
      </c>
      <c r="N4" s="3" t="s">
        <v>49</v>
      </c>
      <c r="O4" s="3" t="s">
        <v>50</v>
      </c>
    </row>
    <row r="5" spans="1:22" ht="24.75" customHeight="1">
      <c r="A5" s="2" t="s">
        <v>37</v>
      </c>
      <c r="B5" s="8">
        <v>2037</v>
      </c>
      <c r="C5" s="8">
        <v>100</v>
      </c>
      <c r="D5" s="8">
        <v>1991</v>
      </c>
      <c r="E5" s="8">
        <v>100</v>
      </c>
      <c r="F5" s="8">
        <v>2027</v>
      </c>
      <c r="G5" s="8">
        <v>100</v>
      </c>
      <c r="H5" s="8">
        <v>2032</v>
      </c>
      <c r="I5" s="8">
        <v>100</v>
      </c>
      <c r="J5" s="8">
        <v>2052</v>
      </c>
      <c r="K5" s="8">
        <v>100</v>
      </c>
      <c r="L5" s="8">
        <v>2045</v>
      </c>
      <c r="M5" s="8">
        <v>100</v>
      </c>
      <c r="N5" s="8">
        <v>2045</v>
      </c>
      <c r="O5" s="8">
        <v>100</v>
      </c>
      <c r="T5" s="69" t="s">
        <v>1</v>
      </c>
      <c r="U5" s="69" t="s">
        <v>49</v>
      </c>
      <c r="V5" s="69" t="s">
        <v>50</v>
      </c>
    </row>
    <row r="6" spans="1:22" ht="13.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4"/>
      <c r="T6" s="69"/>
      <c r="U6" s="69"/>
      <c r="V6" s="69"/>
    </row>
    <row r="7" spans="1:22" ht="24.75" customHeight="1">
      <c r="A7" s="2" t="s">
        <v>28</v>
      </c>
      <c r="B7" s="8">
        <v>2016</v>
      </c>
      <c r="C7" s="10">
        <f>B7/$B$5*100</f>
        <v>98.96907216494846</v>
      </c>
      <c r="D7" s="8">
        <v>1946</v>
      </c>
      <c r="E7" s="10">
        <f>D7/$D$5*100</f>
        <v>97.73982923154195</v>
      </c>
      <c r="F7" s="8">
        <v>1977</v>
      </c>
      <c r="G7" s="10">
        <f>F7/$F$5*100</f>
        <v>97.53330044400592</v>
      </c>
      <c r="H7" s="8">
        <v>1958</v>
      </c>
      <c r="I7" s="10">
        <f>H7/$H$5*100</f>
        <v>96.35826771653542</v>
      </c>
      <c r="J7" s="8">
        <v>1964</v>
      </c>
      <c r="K7" s="10">
        <f>J7/$J$5*100</f>
        <v>95.71150097465888</v>
      </c>
      <c r="L7" s="8">
        <v>1965</v>
      </c>
      <c r="M7" s="10">
        <f>L7/$L$5*100</f>
        <v>96.08801955990221</v>
      </c>
      <c r="N7" s="8">
        <v>1969</v>
      </c>
      <c r="O7" s="10">
        <f>N7/$N$5*100</f>
        <v>96.28361858190709</v>
      </c>
      <c r="T7" s="17" t="s">
        <v>53</v>
      </c>
      <c r="U7" s="18">
        <v>1877</v>
      </c>
      <c r="V7" s="19">
        <v>92.1</v>
      </c>
    </row>
    <row r="8" spans="1:22" ht="24.75" customHeight="1">
      <c r="A8" s="2" t="s">
        <v>29</v>
      </c>
      <c r="B8" s="8">
        <v>2339</v>
      </c>
      <c r="C8" s="10">
        <f aca="true" t="shared" si="0" ref="C8:C16">B8/$B$5*100</f>
        <v>114.82572410407461</v>
      </c>
      <c r="D8" s="8">
        <v>2287</v>
      </c>
      <c r="E8" s="10">
        <f aca="true" t="shared" si="1" ref="E8:E16">D8/$D$5*100</f>
        <v>114.86690105474635</v>
      </c>
      <c r="F8" s="8">
        <v>2302</v>
      </c>
      <c r="G8" s="10">
        <f aca="true" t="shared" si="2" ref="G8:G16">F8/$F$5*100</f>
        <v>113.56684755796745</v>
      </c>
      <c r="H8" s="8">
        <v>2336</v>
      </c>
      <c r="I8" s="10">
        <f aca="true" t="shared" si="3" ref="I8:I16">H8/$H$5*100</f>
        <v>114.96062992125984</v>
      </c>
      <c r="J8" s="8">
        <v>2321</v>
      </c>
      <c r="K8" s="10">
        <f aca="true" t="shared" si="4" ref="K8:K16">J8/$J$5*100</f>
        <v>113.10916179337231</v>
      </c>
      <c r="L8" s="8">
        <v>2320</v>
      </c>
      <c r="M8" s="10">
        <f aca="true" t="shared" si="5" ref="M8:M16">L8/$L$5*100</f>
        <v>113.44743276283617</v>
      </c>
      <c r="N8" s="8">
        <v>2319</v>
      </c>
      <c r="O8" s="10">
        <f aca="true" t="shared" si="6" ref="O8:O16">N8/$N$5*100</f>
        <v>113.39853300733496</v>
      </c>
      <c r="T8" s="17" t="s">
        <v>72</v>
      </c>
      <c r="U8" s="18">
        <v>1837</v>
      </c>
      <c r="V8" s="19">
        <v>92.3</v>
      </c>
    </row>
    <row r="9" spans="1:22" ht="24.75" customHeight="1">
      <c r="A9" s="2" t="s">
        <v>30</v>
      </c>
      <c r="B9" s="8">
        <v>1898</v>
      </c>
      <c r="C9" s="10">
        <f t="shared" si="0"/>
        <v>93.17623956799214</v>
      </c>
      <c r="D9" s="8">
        <v>1871</v>
      </c>
      <c r="E9" s="10">
        <f t="shared" si="1"/>
        <v>93.9728779507785</v>
      </c>
      <c r="F9" s="8">
        <v>1905</v>
      </c>
      <c r="G9" s="10">
        <f t="shared" si="2"/>
        <v>93.98125308337445</v>
      </c>
      <c r="H9" s="8">
        <v>1885</v>
      </c>
      <c r="I9" s="10">
        <f t="shared" si="3"/>
        <v>92.76574803149606</v>
      </c>
      <c r="J9" s="8">
        <v>1902</v>
      </c>
      <c r="K9" s="10">
        <f t="shared" si="4"/>
        <v>92.69005847953217</v>
      </c>
      <c r="L9" s="8">
        <v>1895</v>
      </c>
      <c r="M9" s="10">
        <f t="shared" si="5"/>
        <v>92.66503667481662</v>
      </c>
      <c r="N9" s="8">
        <v>1907</v>
      </c>
      <c r="O9" s="10">
        <f t="shared" si="6"/>
        <v>93.25183374083129</v>
      </c>
      <c r="T9" s="17" t="s">
        <v>73</v>
      </c>
      <c r="U9" s="18">
        <v>1877</v>
      </c>
      <c r="V9" s="19">
        <v>92.6</v>
      </c>
    </row>
    <row r="10" spans="1:22" ht="24.75" customHeight="1">
      <c r="A10" s="2" t="s">
        <v>64</v>
      </c>
      <c r="B10" s="8">
        <v>1707</v>
      </c>
      <c r="C10" s="10">
        <f t="shared" si="0"/>
        <v>83.79970544918999</v>
      </c>
      <c r="D10" s="8">
        <v>1675</v>
      </c>
      <c r="E10" s="10">
        <f t="shared" si="1"/>
        <v>84.12857860371673</v>
      </c>
      <c r="F10" s="8">
        <v>1683</v>
      </c>
      <c r="G10" s="10">
        <f t="shared" si="2"/>
        <v>83.02910705476073</v>
      </c>
      <c r="H10" s="8">
        <v>1645</v>
      </c>
      <c r="I10" s="10">
        <f t="shared" si="3"/>
        <v>80.95472440944881</v>
      </c>
      <c r="J10" s="8">
        <v>1652</v>
      </c>
      <c r="K10" s="10">
        <f t="shared" si="4"/>
        <v>80.50682261208577</v>
      </c>
      <c r="L10" s="8">
        <v>1642</v>
      </c>
      <c r="M10" s="10">
        <f t="shared" si="5"/>
        <v>80.29339853300733</v>
      </c>
      <c r="N10" s="8">
        <v>1661</v>
      </c>
      <c r="O10" s="10">
        <f t="shared" si="6"/>
        <v>81.22249388753056</v>
      </c>
      <c r="T10" s="17" t="s">
        <v>74</v>
      </c>
      <c r="U10" s="18">
        <v>1907</v>
      </c>
      <c r="V10" s="19">
        <v>93.8</v>
      </c>
    </row>
    <row r="11" spans="1:22" ht="24.75" customHeight="1">
      <c r="A11" s="2" t="s">
        <v>31</v>
      </c>
      <c r="B11" s="8">
        <v>1798</v>
      </c>
      <c r="C11" s="10">
        <f t="shared" si="0"/>
        <v>88.26705940108002</v>
      </c>
      <c r="D11" s="8">
        <v>1757</v>
      </c>
      <c r="E11" s="10">
        <f t="shared" si="1"/>
        <v>88.24711200401808</v>
      </c>
      <c r="F11" s="8">
        <v>1791</v>
      </c>
      <c r="G11" s="10">
        <f t="shared" si="2"/>
        <v>88.35717809570795</v>
      </c>
      <c r="H11" s="8">
        <v>1782</v>
      </c>
      <c r="I11" s="10">
        <f t="shared" si="3"/>
        <v>87.69685039370079</v>
      </c>
      <c r="J11" s="8">
        <v>1786</v>
      </c>
      <c r="K11" s="10">
        <f t="shared" si="4"/>
        <v>87.03703703703704</v>
      </c>
      <c r="L11" s="8">
        <v>1786</v>
      </c>
      <c r="M11" s="10">
        <f t="shared" si="5"/>
        <v>87.33496332518338</v>
      </c>
      <c r="N11" s="8">
        <v>1790</v>
      </c>
      <c r="O11" s="10">
        <f t="shared" si="6"/>
        <v>87.53056234718827</v>
      </c>
      <c r="T11" s="17" t="s">
        <v>75</v>
      </c>
      <c r="U11" s="18">
        <v>1911</v>
      </c>
      <c r="V11" s="19">
        <v>93.1</v>
      </c>
    </row>
    <row r="12" spans="1:22" ht="24.75" customHeight="1">
      <c r="A12" s="2" t="s">
        <v>32</v>
      </c>
      <c r="B12" s="8">
        <v>2397</v>
      </c>
      <c r="C12" s="10">
        <f t="shared" si="0"/>
        <v>117.67304860088366</v>
      </c>
      <c r="D12" s="8">
        <v>2325</v>
      </c>
      <c r="E12" s="10">
        <f t="shared" si="1"/>
        <v>116.7754897036665</v>
      </c>
      <c r="F12" s="8">
        <v>2357</v>
      </c>
      <c r="G12" s="10">
        <f t="shared" si="2"/>
        <v>116.28021706956093</v>
      </c>
      <c r="H12" s="8">
        <v>2366</v>
      </c>
      <c r="I12" s="10">
        <f t="shared" si="3"/>
        <v>116.43700787401573</v>
      </c>
      <c r="J12" s="8">
        <v>2415</v>
      </c>
      <c r="K12" s="10">
        <f t="shared" si="4"/>
        <v>117.69005847953215</v>
      </c>
      <c r="L12" s="8">
        <v>2681</v>
      </c>
      <c r="M12" s="10">
        <f t="shared" si="5"/>
        <v>131.1002444987775</v>
      </c>
      <c r="N12" s="8">
        <v>2819</v>
      </c>
      <c r="O12" s="10">
        <f t="shared" si="6"/>
        <v>137.8484107579462</v>
      </c>
      <c r="T12" s="17" t="s">
        <v>76</v>
      </c>
      <c r="U12" s="18">
        <v>1915</v>
      </c>
      <c r="V12" s="19">
        <v>93.6</v>
      </c>
    </row>
    <row r="13" spans="1:22" ht="24.75" customHeight="1">
      <c r="A13" s="2" t="s">
        <v>33</v>
      </c>
      <c r="B13" s="8">
        <v>2432</v>
      </c>
      <c r="C13" s="10">
        <f t="shared" si="0"/>
        <v>119.3912616593029</v>
      </c>
      <c r="D13" s="8">
        <v>2354</v>
      </c>
      <c r="E13" s="10">
        <f t="shared" si="1"/>
        <v>118.23204419889504</v>
      </c>
      <c r="F13" s="8">
        <v>2369</v>
      </c>
      <c r="G13" s="10">
        <f t="shared" si="2"/>
        <v>116.87222496299951</v>
      </c>
      <c r="H13" s="8">
        <v>2453</v>
      </c>
      <c r="I13" s="10">
        <f t="shared" si="3"/>
        <v>120.71850393700787</v>
      </c>
      <c r="J13" s="8">
        <v>2443</v>
      </c>
      <c r="K13" s="10">
        <f t="shared" si="4"/>
        <v>119.05458089668616</v>
      </c>
      <c r="L13" s="8">
        <v>2427</v>
      </c>
      <c r="M13" s="10">
        <f t="shared" si="5"/>
        <v>118.67970660146699</v>
      </c>
      <c r="N13" s="8">
        <v>2421</v>
      </c>
      <c r="O13" s="10">
        <f t="shared" si="6"/>
        <v>118.38630806845967</v>
      </c>
      <c r="T13" s="17" t="s">
        <v>71</v>
      </c>
      <c r="U13" s="18">
        <v>1960</v>
      </c>
      <c r="V13" s="19">
        <v>95.8</v>
      </c>
    </row>
    <row r="14" spans="1:15" ht="24.75" customHeight="1">
      <c r="A14" s="46" t="s">
        <v>34</v>
      </c>
      <c r="B14" s="47">
        <v>1877</v>
      </c>
      <c r="C14" s="48">
        <f t="shared" si="0"/>
        <v>92.1453117329406</v>
      </c>
      <c r="D14" s="47">
        <v>1837</v>
      </c>
      <c r="E14" s="48">
        <f t="shared" si="1"/>
        <v>92.26519337016575</v>
      </c>
      <c r="F14" s="47">
        <v>1877</v>
      </c>
      <c r="G14" s="48">
        <f t="shared" si="2"/>
        <v>92.59990133201777</v>
      </c>
      <c r="H14" s="47">
        <v>1907</v>
      </c>
      <c r="I14" s="48">
        <f t="shared" si="3"/>
        <v>93.8484251968504</v>
      </c>
      <c r="J14" s="47">
        <v>1911</v>
      </c>
      <c r="K14" s="48">
        <f t="shared" si="4"/>
        <v>93.12865497076024</v>
      </c>
      <c r="L14" s="47">
        <v>1915</v>
      </c>
      <c r="M14" s="48">
        <f t="shared" si="5"/>
        <v>93.64303178484109</v>
      </c>
      <c r="N14" s="47">
        <v>1960</v>
      </c>
      <c r="O14" s="48">
        <f t="shared" si="6"/>
        <v>95.84352078239608</v>
      </c>
    </row>
    <row r="15" spans="1:15" ht="24.75" customHeight="1">
      <c r="A15" s="2" t="s">
        <v>35</v>
      </c>
      <c r="B15" s="8">
        <v>1777</v>
      </c>
      <c r="C15" s="10">
        <f t="shared" si="0"/>
        <v>87.23613156602848</v>
      </c>
      <c r="D15" s="8">
        <v>1760</v>
      </c>
      <c r="E15" s="10">
        <f t="shared" si="1"/>
        <v>88.39779005524862</v>
      </c>
      <c r="F15" s="8">
        <v>1792</v>
      </c>
      <c r="G15" s="10">
        <f t="shared" si="2"/>
        <v>88.40651208682783</v>
      </c>
      <c r="H15" s="8">
        <v>1752</v>
      </c>
      <c r="I15" s="10">
        <f t="shared" si="3"/>
        <v>86.22047244094489</v>
      </c>
      <c r="J15" s="8">
        <v>1792</v>
      </c>
      <c r="K15" s="10">
        <f t="shared" si="4"/>
        <v>87.32943469785575</v>
      </c>
      <c r="L15" s="8">
        <v>1766</v>
      </c>
      <c r="M15" s="10">
        <f t="shared" si="5"/>
        <v>86.35696821515893</v>
      </c>
      <c r="N15" s="8">
        <v>1792</v>
      </c>
      <c r="O15" s="10">
        <f t="shared" si="6"/>
        <v>87.6283618581907</v>
      </c>
    </row>
    <row r="16" spans="1:15" ht="24.75" customHeight="1">
      <c r="A16" s="2" t="s">
        <v>36</v>
      </c>
      <c r="B16" s="8">
        <v>2018</v>
      </c>
      <c r="C16" s="10">
        <f t="shared" si="0"/>
        <v>99.0672557682867</v>
      </c>
      <c r="D16" s="8">
        <v>1926</v>
      </c>
      <c r="E16" s="10">
        <f t="shared" si="1"/>
        <v>96.73530889000503</v>
      </c>
      <c r="F16" s="8">
        <v>1849</v>
      </c>
      <c r="G16" s="10">
        <f t="shared" si="2"/>
        <v>91.21854958066108</v>
      </c>
      <c r="H16" s="8">
        <v>1906</v>
      </c>
      <c r="I16" s="10">
        <f t="shared" si="3"/>
        <v>93.7992125984252</v>
      </c>
      <c r="J16" s="8">
        <v>1898</v>
      </c>
      <c r="K16" s="10">
        <f t="shared" si="4"/>
        <v>92.49512670565302</v>
      </c>
      <c r="L16" s="8">
        <v>1911</v>
      </c>
      <c r="M16" s="10">
        <f t="shared" si="5"/>
        <v>93.44743276283619</v>
      </c>
      <c r="N16" s="8">
        <v>1929</v>
      </c>
      <c r="O16" s="10">
        <f t="shared" si="6"/>
        <v>94.32762836185819</v>
      </c>
    </row>
    <row r="17" spans="1:15" ht="13.5">
      <c r="A17" s="50" t="s">
        <v>77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9" t="s">
        <v>23</v>
      </c>
    </row>
    <row r="18" ht="13.5">
      <c r="A18" s="51" t="s">
        <v>78</v>
      </c>
    </row>
    <row r="19" ht="16.5" customHeight="1"/>
    <row r="20" spans="16:24" ht="13.5">
      <c r="P20" s="21"/>
      <c r="Q20" s="21"/>
      <c r="V20" s="20"/>
      <c r="W20" s="17" t="s">
        <v>56</v>
      </c>
      <c r="X20" s="17" t="s">
        <v>50</v>
      </c>
    </row>
    <row r="21" spans="22:24" ht="13.5">
      <c r="V21" s="17" t="s">
        <v>37</v>
      </c>
      <c r="W21" s="22">
        <v>2045</v>
      </c>
      <c r="X21" s="23">
        <v>100</v>
      </c>
    </row>
    <row r="22" spans="22:24" ht="13.5">
      <c r="V22" s="2" t="s">
        <v>28</v>
      </c>
      <c r="W22" s="22">
        <v>1969</v>
      </c>
      <c r="X22" s="23">
        <v>96.28361858190709</v>
      </c>
    </row>
    <row r="23" spans="22:24" ht="13.5">
      <c r="V23" s="2" t="s">
        <v>29</v>
      </c>
      <c r="W23" s="22">
        <v>2319</v>
      </c>
      <c r="X23" s="23">
        <v>113.39853300733496</v>
      </c>
    </row>
    <row r="24" spans="22:24" ht="13.5">
      <c r="V24" s="2" t="s">
        <v>30</v>
      </c>
      <c r="W24" s="22">
        <v>1907</v>
      </c>
      <c r="X24" s="23">
        <v>93.25183374083129</v>
      </c>
    </row>
    <row r="25" spans="22:24" ht="13.5">
      <c r="V25" s="2" t="s">
        <v>64</v>
      </c>
      <c r="W25" s="22">
        <v>1661</v>
      </c>
      <c r="X25" s="23">
        <v>81.22249388753056</v>
      </c>
    </row>
    <row r="26" spans="22:24" ht="13.5">
      <c r="V26" s="2" t="s">
        <v>31</v>
      </c>
      <c r="W26" s="22">
        <v>1790</v>
      </c>
      <c r="X26" s="23">
        <v>87.53056234718827</v>
      </c>
    </row>
    <row r="27" spans="22:24" ht="13.5">
      <c r="V27" s="2" t="s">
        <v>32</v>
      </c>
      <c r="W27" s="22">
        <v>2819</v>
      </c>
      <c r="X27" s="23">
        <v>137.8484107579462</v>
      </c>
    </row>
    <row r="28" spans="22:24" ht="13.5">
      <c r="V28" s="2" t="s">
        <v>33</v>
      </c>
      <c r="W28" s="22">
        <v>2421</v>
      </c>
      <c r="X28" s="23">
        <v>118.38630806845967</v>
      </c>
    </row>
    <row r="29" spans="22:24" ht="13.5">
      <c r="V29" s="46" t="s">
        <v>34</v>
      </c>
      <c r="W29" s="22">
        <v>1960</v>
      </c>
      <c r="X29" s="23">
        <v>95.84352078239608</v>
      </c>
    </row>
    <row r="30" spans="22:24" ht="13.5">
      <c r="V30" s="2" t="s">
        <v>35</v>
      </c>
      <c r="W30" s="22">
        <v>1792</v>
      </c>
      <c r="X30" s="23">
        <v>87.6283618581907</v>
      </c>
    </row>
    <row r="31" spans="22:24" ht="13.5">
      <c r="V31" s="2" t="s">
        <v>36</v>
      </c>
      <c r="W31" s="22">
        <v>1929</v>
      </c>
      <c r="X31" s="23">
        <v>94.32762836185819</v>
      </c>
    </row>
  </sheetData>
  <sheetProtection/>
  <mergeCells count="12">
    <mergeCell ref="U5:U6"/>
    <mergeCell ref="V5:V6"/>
    <mergeCell ref="F3:G3"/>
    <mergeCell ref="H3:I3"/>
    <mergeCell ref="J3:K3"/>
    <mergeCell ref="L3:M3"/>
    <mergeCell ref="B3:C3"/>
    <mergeCell ref="D3:E3"/>
    <mergeCell ref="N3:O3"/>
    <mergeCell ref="A3:A4"/>
    <mergeCell ref="A1:O1"/>
    <mergeCell ref="T5:T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3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view="pageBreakPreview" zoomScaleNormal="85" zoomScaleSheetLayoutView="100" zoomScalePageLayoutView="0" workbookViewId="0" topLeftCell="A1">
      <selection activeCell="E15" sqref="E15"/>
    </sheetView>
  </sheetViews>
  <sheetFormatPr defaultColWidth="9.00390625" defaultRowHeight="13.5"/>
  <cols>
    <col min="1" max="2" width="1.875" style="0" customWidth="1"/>
    <col min="3" max="4" width="10.00390625" style="0" customWidth="1"/>
    <col min="6" max="6" width="10.00390625" style="0" customWidth="1"/>
    <col min="8" max="8" width="10.00390625" style="0" customWidth="1"/>
    <col min="10" max="10" width="10.00390625" style="0" customWidth="1"/>
    <col min="12" max="12" width="10.00390625" style="0" customWidth="1"/>
    <col min="14" max="14" width="10.00390625" style="0" customWidth="1"/>
    <col min="16" max="16" width="10.00390625" style="0" customWidth="1"/>
    <col min="18" max="18" width="10.00390625" style="0" customWidth="1"/>
  </cols>
  <sheetData>
    <row r="1" spans="1:18" ht="18.75">
      <c r="A1" s="60" t="s">
        <v>55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42"/>
    </row>
    <row r="2" spans="1:18" ht="13.5">
      <c r="A2" s="52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7" ht="13.5">
      <c r="A3" s="62" t="s">
        <v>38</v>
      </c>
      <c r="B3" s="73"/>
      <c r="C3" s="63"/>
      <c r="D3" s="61" t="s">
        <v>25</v>
      </c>
      <c r="E3" s="61"/>
      <c r="F3" s="61" t="s">
        <v>57</v>
      </c>
      <c r="G3" s="61"/>
      <c r="H3" s="61" t="s">
        <v>58</v>
      </c>
      <c r="I3" s="61"/>
      <c r="J3" s="61" t="s">
        <v>59</v>
      </c>
      <c r="K3" s="61"/>
      <c r="L3" s="61" t="s">
        <v>60</v>
      </c>
      <c r="M3" s="61"/>
      <c r="N3" s="61" t="s">
        <v>61</v>
      </c>
      <c r="O3" s="61"/>
      <c r="P3" s="61" t="s">
        <v>62</v>
      </c>
      <c r="Q3" s="61"/>
    </row>
    <row r="4" spans="1:17" ht="13.5">
      <c r="A4" s="64"/>
      <c r="B4" s="74"/>
      <c r="C4" s="65"/>
      <c r="D4" s="3" t="s">
        <v>2</v>
      </c>
      <c r="E4" s="3" t="s">
        <v>3</v>
      </c>
      <c r="F4" s="3" t="s">
        <v>2</v>
      </c>
      <c r="G4" s="3" t="s">
        <v>3</v>
      </c>
      <c r="H4" s="3" t="s">
        <v>2</v>
      </c>
      <c r="I4" s="3" t="s">
        <v>3</v>
      </c>
      <c r="J4" s="3" t="s">
        <v>2</v>
      </c>
      <c r="K4" s="3" t="s">
        <v>3</v>
      </c>
      <c r="L4" s="3" t="s">
        <v>2</v>
      </c>
      <c r="M4" s="3" t="s">
        <v>3</v>
      </c>
      <c r="N4" s="3" t="s">
        <v>2</v>
      </c>
      <c r="O4" s="3" t="s">
        <v>3</v>
      </c>
      <c r="P4" s="3" t="s">
        <v>2</v>
      </c>
      <c r="Q4" s="3" t="s">
        <v>3</v>
      </c>
    </row>
    <row r="5" spans="1:17" ht="24.75" customHeight="1">
      <c r="A5" s="71" t="s">
        <v>45</v>
      </c>
      <c r="B5" s="75"/>
      <c r="C5" s="72"/>
      <c r="D5" s="8">
        <v>29833</v>
      </c>
      <c r="E5" s="8">
        <f>D5/$D$5*100</f>
        <v>100</v>
      </c>
      <c r="F5" s="8">
        <v>29082</v>
      </c>
      <c r="G5" s="8">
        <f>F5/$F$5*100</f>
        <v>100</v>
      </c>
      <c r="H5" s="8">
        <v>29641</v>
      </c>
      <c r="I5" s="8">
        <f>H5/$H$5*100</f>
        <v>100</v>
      </c>
      <c r="J5" s="8">
        <v>30133</v>
      </c>
      <c r="K5" s="8">
        <f>J5/$J$5*100</f>
        <v>100</v>
      </c>
      <c r="L5" s="8">
        <v>30450</v>
      </c>
      <c r="M5" s="8">
        <f>L5/$L$5*100</f>
        <v>100</v>
      </c>
      <c r="N5" s="8">
        <v>30520</v>
      </c>
      <c r="O5" s="8">
        <f>N5/$N$5*100</f>
        <v>100</v>
      </c>
      <c r="P5" s="8">
        <v>31108</v>
      </c>
      <c r="Q5" s="8">
        <f>P5/$P$5*100</f>
        <v>100</v>
      </c>
    </row>
    <row r="6" spans="1:17" ht="24.75" customHeight="1">
      <c r="A6" s="4"/>
      <c r="B6" s="70" t="s">
        <v>39</v>
      </c>
      <c r="C6" s="70"/>
      <c r="D6" s="13">
        <v>19872</v>
      </c>
      <c r="E6" s="10">
        <f>D6/$D$5*100</f>
        <v>66.61080012067174</v>
      </c>
      <c r="F6" s="13">
        <v>19456</v>
      </c>
      <c r="G6" s="10">
        <f>F6/$F$5*100</f>
        <v>66.90048827453407</v>
      </c>
      <c r="H6" s="13">
        <v>19805</v>
      </c>
      <c r="I6" s="10">
        <f>H6/$H$5*100</f>
        <v>66.81623427009885</v>
      </c>
      <c r="J6" s="13">
        <v>19879</v>
      </c>
      <c r="K6" s="10">
        <f>J6/$J$5*100</f>
        <v>65.97086250954104</v>
      </c>
      <c r="L6" s="13">
        <v>20442</v>
      </c>
      <c r="M6" s="10">
        <f>L6/$L$5*100</f>
        <v>67.13300492610837</v>
      </c>
      <c r="N6" s="13">
        <v>20692</v>
      </c>
      <c r="O6" s="10">
        <f>N6/$N$5*100</f>
        <v>67.79816513761467</v>
      </c>
      <c r="P6" s="13">
        <v>20765</v>
      </c>
      <c r="Q6" s="10">
        <f>P6/$P$5*100</f>
        <v>66.75131798894175</v>
      </c>
    </row>
    <row r="7" spans="1:17" ht="24.75" customHeight="1">
      <c r="A7" s="4"/>
      <c r="B7" s="70" t="s">
        <v>40</v>
      </c>
      <c r="C7" s="70"/>
      <c r="D7" s="13">
        <v>3666</v>
      </c>
      <c r="E7" s="10">
        <f>D7/$D$5*100</f>
        <v>12.288405457044213</v>
      </c>
      <c r="F7" s="13">
        <v>3752</v>
      </c>
      <c r="G7" s="10">
        <f>F7/$F$5*100</f>
        <v>12.901451069390003</v>
      </c>
      <c r="H7" s="13">
        <v>4069</v>
      </c>
      <c r="I7" s="10">
        <f>H7/$H$5*100</f>
        <v>13.72760703080193</v>
      </c>
      <c r="J7" s="13">
        <v>4299</v>
      </c>
      <c r="K7" s="10">
        <f>J7/$J$5*100</f>
        <v>14.266750738393124</v>
      </c>
      <c r="L7" s="13">
        <v>4140</v>
      </c>
      <c r="M7" s="10">
        <f>L7/$L$5*100</f>
        <v>13.596059113300493</v>
      </c>
      <c r="N7" s="13">
        <v>3867</v>
      </c>
      <c r="O7" s="10">
        <f>N7/$N$5*100</f>
        <v>12.670380078636958</v>
      </c>
      <c r="P7" s="13">
        <v>4033</v>
      </c>
      <c r="Q7" s="10">
        <f>P7/$P$5*100</f>
        <v>12.964510736787965</v>
      </c>
    </row>
    <row r="8" spans="1:17" ht="24.75" customHeight="1">
      <c r="A8" s="4"/>
      <c r="B8" s="71" t="s">
        <v>41</v>
      </c>
      <c r="C8" s="72"/>
      <c r="D8" s="13">
        <v>6295</v>
      </c>
      <c r="E8" s="10">
        <f>D8/$D$5*100</f>
        <v>21.100794422284046</v>
      </c>
      <c r="F8" s="13">
        <v>5874</v>
      </c>
      <c r="G8" s="10">
        <f>F8/$F$5*100</f>
        <v>20.198060656075924</v>
      </c>
      <c r="H8" s="13">
        <v>5767</v>
      </c>
      <c r="I8" s="10">
        <f>H8/$H$5*100</f>
        <v>19.45615869909922</v>
      </c>
      <c r="J8" s="13">
        <v>5955</v>
      </c>
      <c r="K8" s="10">
        <f>J8/$J$5*100</f>
        <v>19.76238675206584</v>
      </c>
      <c r="L8" s="13">
        <v>5868</v>
      </c>
      <c r="M8" s="10">
        <f>L8/$L$5*100</f>
        <v>19.27093596059113</v>
      </c>
      <c r="N8" s="13">
        <v>5961</v>
      </c>
      <c r="O8" s="10">
        <f>N8/$N$5*100</f>
        <v>19.531454783748362</v>
      </c>
      <c r="P8" s="13">
        <v>6310</v>
      </c>
      <c r="Q8" s="10">
        <f>P8/$P$5*100</f>
        <v>20.284171274270285</v>
      </c>
    </row>
    <row r="9" spans="1:17" ht="24.75" customHeight="1">
      <c r="A9" s="4"/>
      <c r="B9" s="4"/>
      <c r="C9" s="2" t="s">
        <v>42</v>
      </c>
      <c r="D9" s="13">
        <v>2584</v>
      </c>
      <c r="E9" s="10">
        <f>D9/$D$8*100</f>
        <v>41.0484511517077</v>
      </c>
      <c r="F9" s="13">
        <v>2273</v>
      </c>
      <c r="G9" s="10">
        <f>F9/$F$8*100</f>
        <v>38.69594824651004</v>
      </c>
      <c r="H9" s="13">
        <v>2110</v>
      </c>
      <c r="I9" s="10">
        <f>H9/$H$8*100</f>
        <v>36.58748049245708</v>
      </c>
      <c r="J9" s="13">
        <v>2386</v>
      </c>
      <c r="K9" s="10">
        <f>J9/$J$8*100</f>
        <v>40.067170445004194</v>
      </c>
      <c r="L9" s="13">
        <v>2383</v>
      </c>
      <c r="M9" s="10">
        <f>L9/$L$8*100</f>
        <v>40.610088616223585</v>
      </c>
      <c r="N9" s="13">
        <v>2551</v>
      </c>
      <c r="O9" s="10">
        <f>N9/$N$8*100</f>
        <v>42.7948330816977</v>
      </c>
      <c r="P9" s="13">
        <v>2679</v>
      </c>
      <c r="Q9" s="10">
        <f>P9/$P$8*100</f>
        <v>42.456418383518226</v>
      </c>
    </row>
    <row r="10" spans="1:17" ht="24.75" customHeight="1">
      <c r="A10" s="4"/>
      <c r="B10" s="4"/>
      <c r="C10" s="2" t="s">
        <v>43</v>
      </c>
      <c r="D10" s="13">
        <v>117</v>
      </c>
      <c r="E10" s="10">
        <f>D10/$D$8*100</f>
        <v>1.858617950754567</v>
      </c>
      <c r="F10" s="13">
        <v>106</v>
      </c>
      <c r="G10" s="10">
        <f>F10/$F$8*100</f>
        <v>1.804562478719782</v>
      </c>
      <c r="H10" s="9">
        <v>110</v>
      </c>
      <c r="I10" s="10">
        <f>H10/$H$8*100</f>
        <v>1.9074041962892319</v>
      </c>
      <c r="J10" s="9">
        <v>44</v>
      </c>
      <c r="K10" s="10">
        <f>J10/$J$8*100</f>
        <v>0.7388748950461796</v>
      </c>
      <c r="L10" s="13">
        <v>14</v>
      </c>
      <c r="M10" s="10">
        <f>L10/$L$8*100</f>
        <v>0.23858214042263123</v>
      </c>
      <c r="N10" s="13">
        <v>17</v>
      </c>
      <c r="O10" s="10">
        <f>N10/$N$8*100</f>
        <v>0.2851870491528267</v>
      </c>
      <c r="P10" s="13">
        <v>20</v>
      </c>
      <c r="Q10" s="10">
        <f>P10/$P$8*100</f>
        <v>0.31695721077654515</v>
      </c>
    </row>
    <row r="11" spans="1:17" ht="24.75" customHeight="1">
      <c r="A11" s="5"/>
      <c r="B11" s="5"/>
      <c r="C11" s="2" t="s">
        <v>44</v>
      </c>
      <c r="D11" s="13">
        <v>3594</v>
      </c>
      <c r="E11" s="10">
        <f>D11/$D$8*100</f>
        <v>57.09293089753773</v>
      </c>
      <c r="F11" s="13">
        <v>3495</v>
      </c>
      <c r="G11" s="10">
        <f>F11/$F$8*100</f>
        <v>59.49948927477018</v>
      </c>
      <c r="H11" s="13">
        <v>3547</v>
      </c>
      <c r="I11" s="10">
        <f>H11/$H$8*100</f>
        <v>61.50511531125369</v>
      </c>
      <c r="J11" s="13">
        <v>3525</v>
      </c>
      <c r="K11" s="10">
        <f>J11/$J$8*100</f>
        <v>59.19395465994962</v>
      </c>
      <c r="L11" s="13">
        <v>3471</v>
      </c>
      <c r="M11" s="10">
        <f>L11/$L$8*100</f>
        <v>59.15132924335378</v>
      </c>
      <c r="N11" s="13">
        <v>3393</v>
      </c>
      <c r="O11" s="10">
        <f>N11/$N$8*100</f>
        <v>56.91997986914947</v>
      </c>
      <c r="P11" s="13">
        <v>3611</v>
      </c>
      <c r="Q11" s="10">
        <f>P11/$P$8*100</f>
        <v>57.22662440570523</v>
      </c>
    </row>
    <row r="12" spans="1:18" ht="13.5">
      <c r="A12" s="5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49" t="s">
        <v>23</v>
      </c>
      <c r="R12" s="21"/>
    </row>
    <row r="13" ht="13.5">
      <c r="A13" s="51" t="s">
        <v>47</v>
      </c>
    </row>
  </sheetData>
  <sheetProtection/>
  <mergeCells count="13">
    <mergeCell ref="B8:C8"/>
    <mergeCell ref="P3:Q3"/>
    <mergeCell ref="A3:C4"/>
    <mergeCell ref="A5:C5"/>
    <mergeCell ref="B6:C6"/>
    <mergeCell ref="H3:I3"/>
    <mergeCell ref="J3:K3"/>
    <mergeCell ref="L3:M3"/>
    <mergeCell ref="N3:O3"/>
    <mergeCell ref="D3:E3"/>
    <mergeCell ref="A1:Q1"/>
    <mergeCell ref="F3:G3"/>
    <mergeCell ref="B7:C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kng1162</dc:creator>
  <cp:keywords/>
  <dc:description/>
  <cp:lastModifiedBy>admin</cp:lastModifiedBy>
  <cp:lastPrinted>2013-05-29T06:21:53Z</cp:lastPrinted>
  <dcterms:created xsi:type="dcterms:W3CDTF">2007-01-11T04:49:35Z</dcterms:created>
  <dcterms:modified xsi:type="dcterms:W3CDTF">2013-05-29T07:43:07Z</dcterms:modified>
  <cp:category/>
  <cp:version/>
  <cp:contentType/>
  <cp:contentStatus/>
</cp:coreProperties>
</file>