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446" windowWidth="10230" windowHeight="8100" activeTab="0"/>
  </bookViews>
  <sheets>
    <sheet name="（１）" sheetId="1" r:id="rId1"/>
    <sheet name="（２）" sheetId="2" r:id="rId2"/>
    <sheet name="（３）" sheetId="3" r:id="rId3"/>
    <sheet name="（４）" sheetId="4" r:id="rId4"/>
    <sheet name="（５）" sheetId="5" r:id="rId5"/>
    <sheet name="（６）" sheetId="6" r:id="rId6"/>
    <sheet name="（７）" sheetId="7" r:id="rId7"/>
    <sheet name="(8)" sheetId="8" r:id="rId8"/>
  </sheets>
  <definedNames/>
  <calcPr fullCalcOnLoad="1"/>
</workbook>
</file>

<file path=xl/sharedStrings.xml><?xml version="1.0" encoding="utf-8"?>
<sst xmlns="http://schemas.openxmlformats.org/spreadsheetml/2006/main" count="461" uniqueCount="244">
  <si>
    <t>歴代</t>
  </si>
  <si>
    <t>初代</t>
  </si>
  <si>
    <t>２代</t>
  </si>
  <si>
    <t>３代</t>
  </si>
  <si>
    <t>４代</t>
  </si>
  <si>
    <t>５代</t>
  </si>
  <si>
    <t>６代</t>
  </si>
  <si>
    <t>７代</t>
  </si>
  <si>
    <t>８代</t>
  </si>
  <si>
    <t>９代</t>
  </si>
  <si>
    <t>１０代</t>
  </si>
  <si>
    <t>１１代</t>
  </si>
  <si>
    <t>１２代</t>
  </si>
  <si>
    <t>１３代</t>
  </si>
  <si>
    <t>１４代</t>
  </si>
  <si>
    <t>１５代</t>
  </si>
  <si>
    <t>１６代</t>
  </si>
  <si>
    <t>１７代</t>
  </si>
  <si>
    <t>資料：総務課</t>
  </si>
  <si>
    <t>與嶺永喜</t>
  </si>
  <si>
    <t>昭和</t>
  </si>
  <si>
    <t>年</t>
  </si>
  <si>
    <t>比嘉秀盛</t>
  </si>
  <si>
    <t>比嘉昌和</t>
  </si>
  <si>
    <t>崎原永惟</t>
  </si>
  <si>
    <t>大城永昌</t>
  </si>
  <si>
    <t>崎浜盛慶</t>
  </si>
  <si>
    <t>仲村栄春</t>
  </si>
  <si>
    <t>比嘉弘行</t>
  </si>
  <si>
    <t>宮城善八</t>
  </si>
  <si>
    <t>伊佐常助</t>
  </si>
  <si>
    <t>安里髙治</t>
  </si>
  <si>
    <t>安里栄喜</t>
  </si>
  <si>
    <t>比嘉盛徳</t>
  </si>
  <si>
    <t>新垣進市</t>
  </si>
  <si>
    <t>安里徳松</t>
  </si>
  <si>
    <t>喜屋武馨</t>
  </si>
  <si>
    <t>真栄城守見</t>
  </si>
  <si>
    <t>安里政紀</t>
  </si>
  <si>
    <t>城間清</t>
  </si>
  <si>
    <t>喜納徳一郎</t>
  </si>
  <si>
    <t>新垣邦男</t>
  </si>
  <si>
    <t>大城盛次郎</t>
  </si>
  <si>
    <t>月</t>
  </si>
  <si>
    <t>平成</t>
  </si>
  <si>
    <t>村　　　　　長</t>
  </si>
  <si>
    <t>助　　　　　役</t>
  </si>
  <si>
    <t>収　　　入　　　役</t>
  </si>
  <si>
    <t>氏　　名</t>
  </si>
  <si>
    <t>就　任　年　月</t>
  </si>
  <si>
    <t>資料：議会事務局</t>
  </si>
  <si>
    <t>伊佐常喜</t>
  </si>
  <si>
    <t>比嘉永俊</t>
  </si>
  <si>
    <t>宮城盛輝</t>
  </si>
  <si>
    <t>名幸寛</t>
  </si>
  <si>
    <t>安里睦昌</t>
  </si>
  <si>
    <t>安里常太郎</t>
  </si>
  <si>
    <t>比嘉正儀</t>
  </si>
  <si>
    <t>喜屋武薫</t>
  </si>
  <si>
    <t>比嘉盛繁</t>
  </si>
  <si>
    <t>安里常太郎</t>
  </si>
  <si>
    <t>安里永昌</t>
  </si>
  <si>
    <t>新垣樽亀</t>
  </si>
  <si>
    <t>安里栄一郎</t>
  </si>
  <si>
    <t>比嘉正儀</t>
  </si>
  <si>
    <t>中村勇</t>
  </si>
  <si>
    <t>比嘉功助</t>
  </si>
  <si>
    <t>城間徳盛</t>
  </si>
  <si>
    <t>歴　代</t>
  </si>
  <si>
    <t>議　　　　　　長</t>
  </si>
  <si>
    <t>副　　　議　　　長</t>
  </si>
  <si>
    <t>氏　名</t>
  </si>
  <si>
    <t>総　数</t>
  </si>
  <si>
    <t>届出</t>
  </si>
  <si>
    <t>計</t>
  </si>
  <si>
    <t>本籍人届出</t>
  </si>
  <si>
    <t>非本籍人届出</t>
  </si>
  <si>
    <t>他市町村</t>
  </si>
  <si>
    <t>から送付</t>
  </si>
  <si>
    <t>出生</t>
  </si>
  <si>
    <t>国籍留保</t>
  </si>
  <si>
    <t>認知</t>
  </si>
  <si>
    <t>養子縁組</t>
  </si>
  <si>
    <t>養子離縁</t>
  </si>
  <si>
    <t>婚姻</t>
  </si>
  <si>
    <t>離婚</t>
  </si>
  <si>
    <t>法77条の2・75条の2</t>
  </si>
  <si>
    <t>甲類審判の確定</t>
  </si>
  <si>
    <t>審判前の保全処分</t>
  </si>
  <si>
    <t>小計</t>
  </si>
  <si>
    <t>親権後見
監督補佐</t>
  </si>
  <si>
    <t>嘱託</t>
  </si>
  <si>
    <t>死亡</t>
  </si>
  <si>
    <t>失踪</t>
  </si>
  <si>
    <t>復氏</t>
  </si>
  <si>
    <t>姻族関係終了</t>
  </si>
  <si>
    <t>相続人廃除</t>
  </si>
  <si>
    <t>入籍</t>
  </si>
  <si>
    <t>分籍</t>
  </si>
  <si>
    <t>国籍取得</t>
  </si>
  <si>
    <t>帰化</t>
  </si>
  <si>
    <t>国籍喪失</t>
  </si>
  <si>
    <t>国籍選択</t>
  </si>
  <si>
    <t>外国国籍喪失</t>
  </si>
  <si>
    <t>氏の変更</t>
  </si>
  <si>
    <t>名の変更</t>
  </si>
  <si>
    <t>転籍</t>
  </si>
  <si>
    <t>就籍</t>
  </si>
  <si>
    <t>村長職権</t>
  </si>
  <si>
    <t>法24条2項</t>
  </si>
  <si>
    <t>法113条等</t>
  </si>
  <si>
    <t>法116条</t>
  </si>
  <si>
    <t>追完</t>
  </si>
  <si>
    <t>その他</t>
  </si>
  <si>
    <t>不受理申出</t>
  </si>
  <si>
    <t>合計</t>
  </si>
  <si>
    <t>資料：住民課</t>
  </si>
  <si>
    <t>事　件　の　種　類</t>
  </si>
  <si>
    <t>届　　　　　出</t>
  </si>
  <si>
    <t>事件の種類</t>
  </si>
  <si>
    <t>件数</t>
  </si>
  <si>
    <t>新戸籍編製</t>
  </si>
  <si>
    <t>戸籍全部削除</t>
  </si>
  <si>
    <t>違反通知</t>
  </si>
  <si>
    <t>戸籍の再製補完</t>
  </si>
  <si>
    <t>単位：円</t>
  </si>
  <si>
    <t>戸籍</t>
  </si>
  <si>
    <t>除籍</t>
  </si>
  <si>
    <t>受理証明等</t>
  </si>
  <si>
    <t>閲覧</t>
  </si>
  <si>
    <t>有　料</t>
  </si>
  <si>
    <t>無　料</t>
  </si>
  <si>
    <t>金　　額</t>
  </si>
  <si>
    <t>転入届</t>
  </si>
  <si>
    <t>転出届</t>
  </si>
  <si>
    <t>転居届</t>
  </si>
  <si>
    <t>世帯変更届</t>
  </si>
  <si>
    <t>住民票職権記載等</t>
  </si>
  <si>
    <t>種　　　別</t>
  </si>
  <si>
    <t>件　数</t>
  </si>
  <si>
    <t>手数料収入額</t>
  </si>
  <si>
    <t>写し</t>
  </si>
  <si>
    <t>住民票</t>
  </si>
  <si>
    <t>戸籍の附票</t>
  </si>
  <si>
    <t>広域交付住民票</t>
  </si>
  <si>
    <t>手数料件数</t>
  </si>
  <si>
    <t>請求件数</t>
  </si>
  <si>
    <t>(住民基本台帳)</t>
  </si>
  <si>
    <t>比嘉一郎</t>
  </si>
  <si>
    <t>安里昌榮</t>
  </si>
  <si>
    <t>法73条の2・69条の2</t>
  </si>
  <si>
    <t>続柄の記載更正（嘱託）</t>
  </si>
  <si>
    <t>続柄の記載更正(申出）</t>
  </si>
  <si>
    <t>訂　　正</t>
  </si>
  <si>
    <t>全部事項
証明書</t>
  </si>
  <si>
    <t>個人事項
証明書</t>
  </si>
  <si>
    <t>一部事項
証明書</t>
  </si>
  <si>
    <t>件　　　数</t>
  </si>
  <si>
    <t>小　　　計</t>
  </si>
  <si>
    <t>届書に基づく証明</t>
  </si>
  <si>
    <t>小　　　　計</t>
  </si>
  <si>
    <t>合　　　　計</t>
  </si>
  <si>
    <t>謄　　本</t>
  </si>
  <si>
    <t>抄　　本</t>
  </si>
  <si>
    <t>証　　明</t>
  </si>
  <si>
    <t>初</t>
  </si>
  <si>
    <t>（１）歴代三役</t>
  </si>
  <si>
    <t>（２）歴代正副議長</t>
  </si>
  <si>
    <t>（３）戸籍関係処理等件数</t>
  </si>
  <si>
    <t>（４）住民票関係事務件数</t>
  </si>
  <si>
    <t>（５）戸籍関係届出事件数</t>
  </si>
  <si>
    <t>（６）住民票関係利用状況</t>
  </si>
  <si>
    <t>（７）戸籍関係謄・抄本等事件数</t>
  </si>
  <si>
    <t>月</t>
  </si>
  <si>
    <t>比嘉靖</t>
  </si>
  <si>
    <t>比嘉聰</t>
  </si>
  <si>
    <t>副村長</t>
  </si>
  <si>
    <t>注）平成17年4月1日より収入役を廃止</t>
  </si>
  <si>
    <t>１８代</t>
  </si>
  <si>
    <t>１９代</t>
  </si>
  <si>
    <t>花崎為継</t>
  </si>
  <si>
    <t>新里知盛</t>
  </si>
  <si>
    <t>平成23年度</t>
  </si>
  <si>
    <t>-</t>
  </si>
  <si>
    <t>単位：人</t>
  </si>
  <si>
    <t>各年度4月1日現在</t>
  </si>
  <si>
    <t>年度</t>
  </si>
  <si>
    <t>職　　　員　　　数</t>
  </si>
  <si>
    <t>前年比</t>
  </si>
  <si>
    <t>人　　口</t>
  </si>
  <si>
    <t>職員１人あたり</t>
  </si>
  <si>
    <t>男</t>
  </si>
  <si>
    <t>女</t>
  </si>
  <si>
    <t>増加数</t>
  </si>
  <si>
    <t>人　　　口　　　数</t>
  </si>
  <si>
    <t>平成18年度</t>
  </si>
  <si>
    <t>平成19年度</t>
  </si>
  <si>
    <t>平成20年度</t>
  </si>
  <si>
    <t>平成21年度</t>
  </si>
  <si>
    <t>平成22年度</t>
  </si>
  <si>
    <t>注）平成19年4月1日より助役から副村長に改正</t>
  </si>
  <si>
    <t>昭和２１年５月</t>
  </si>
  <si>
    <t>昭和２３年３月</t>
  </si>
  <si>
    <t>昭和２５年９月</t>
  </si>
  <si>
    <t>昭和２９年９月</t>
  </si>
  <si>
    <t>昭和３３年９月</t>
  </si>
  <si>
    <t>昭和３７年９月</t>
  </si>
  <si>
    <t>昭和４１年９月</t>
  </si>
  <si>
    <t>昭和４３年１２月</t>
  </si>
  <si>
    <t>昭和４７年１１月</t>
  </si>
  <si>
    <t>昭和５１年１２月</t>
  </si>
  <si>
    <t>昭和５９年１２月</t>
  </si>
  <si>
    <t>昭和６３年１２月</t>
  </si>
  <si>
    <t>平成４年１２月</t>
  </si>
  <si>
    <t>平成８年１２月</t>
  </si>
  <si>
    <t>平成１２年１２月</t>
  </si>
  <si>
    <t>平成１６年１２月</t>
  </si>
  <si>
    <t>平成２０年１２月</t>
  </si>
  <si>
    <t>昭和２７年３月</t>
  </si>
  <si>
    <t>昭和２７年４月</t>
  </si>
  <si>
    <t>昭和２７年８月</t>
  </si>
  <si>
    <t>昭和３１年６月</t>
  </si>
  <si>
    <t>昭和３５年８月</t>
  </si>
  <si>
    <t>昭和３５年６月</t>
  </si>
  <si>
    <t>昭和３９年６月</t>
  </si>
  <si>
    <t>昭和４４年３月</t>
  </si>
  <si>
    <t>昭和４３年６月</t>
  </si>
  <si>
    <t>昭和５０年３月</t>
  </si>
  <si>
    <t>昭和４７年１２月</t>
  </si>
  <si>
    <t>昭和５４年３月</t>
  </si>
  <si>
    <t>昭和５６年４月</t>
  </si>
  <si>
    <t>昭和５６年２月</t>
  </si>
  <si>
    <t>昭和６０年４月</t>
  </si>
  <si>
    <t>昭和６１年７月</t>
  </si>
  <si>
    <t>平成２年７月</t>
  </si>
  <si>
    <t>平成５年７月</t>
  </si>
  <si>
    <t>平成９年９月</t>
  </si>
  <si>
    <t>平成１３年９月</t>
  </si>
  <si>
    <t>平成１７年１月</t>
  </si>
  <si>
    <t>平成１９年４月</t>
  </si>
  <si>
    <t>平成２１年４月</t>
  </si>
  <si>
    <t>平成２３年４月</t>
  </si>
  <si>
    <t>（8）職員の推移</t>
  </si>
  <si>
    <t>昭和５５年１２月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</si>
</sst>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 diagonalUp="1">
      <left style="thin"/>
      <right style="thin"/>
      <top style="thin"/>
      <bottom style="double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38" fontId="3" fillId="0" borderId="10" xfId="49" applyFont="1" applyBorder="1" applyAlignment="1">
      <alignment vertical="center"/>
    </xf>
    <xf numFmtId="0" fontId="3" fillId="33" borderId="16" xfId="0" applyFont="1" applyFill="1" applyBorder="1" applyAlignment="1">
      <alignment horizontal="distributed" vertical="center"/>
    </xf>
    <xf numFmtId="38" fontId="3" fillId="33" borderId="16" xfId="49" applyFont="1" applyFill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38" fontId="3" fillId="0" borderId="17" xfId="49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38" fontId="3" fillId="0" borderId="16" xfId="49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0" borderId="10" xfId="0" applyFont="1" applyBorder="1" applyAlignment="1">
      <alignment horizontal="distributed" vertical="center" shrinkToFit="1"/>
    </xf>
    <xf numFmtId="38" fontId="3" fillId="33" borderId="10" xfId="49" applyFont="1" applyFill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0" fillId="0" borderId="16" xfId="0" applyBorder="1" applyAlignment="1">
      <alignment horizontal="center" vertical="top" shrinkToFit="1"/>
    </xf>
    <xf numFmtId="38" fontId="3" fillId="0" borderId="18" xfId="49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38" fontId="3" fillId="0" borderId="0" xfId="49" applyFont="1" applyBorder="1" applyAlignment="1">
      <alignment vertical="center"/>
    </xf>
    <xf numFmtId="0" fontId="3" fillId="0" borderId="0" xfId="0" applyFont="1" applyBorder="1" applyAlignment="1">
      <alignment/>
    </xf>
    <xf numFmtId="38" fontId="3" fillId="33" borderId="17" xfId="49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38" fontId="3" fillId="0" borderId="19" xfId="49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83" fontId="3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6" borderId="22" xfId="0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24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83" fontId="3" fillId="0" borderId="20" xfId="0" applyNumberFormat="1" applyFont="1" applyBorder="1" applyAlignment="1">
      <alignment vertical="center"/>
    </xf>
    <xf numFmtId="183" fontId="3" fillId="0" borderId="15" xfId="0" applyNumberFormat="1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Normal="85" zoomScaleSheetLayoutView="100" zoomScalePageLayoutView="0" workbookViewId="0" topLeftCell="A1">
      <selection activeCell="C15" sqref="C15:G16"/>
    </sheetView>
  </sheetViews>
  <sheetFormatPr defaultColWidth="9.00390625" defaultRowHeight="13.5"/>
  <cols>
    <col min="1" max="1" width="3.875" style="0" customWidth="1"/>
    <col min="2" max="2" width="8.125" style="0" customWidth="1"/>
    <col min="3" max="3" width="4.375" style="0" customWidth="1"/>
    <col min="4" max="4" width="3.125" style="0" customWidth="1"/>
    <col min="5" max="5" width="2.50390625" style="0" customWidth="1"/>
    <col min="6" max="6" width="3.125" style="0" customWidth="1"/>
    <col min="7" max="7" width="2.50390625" style="0" customWidth="1"/>
    <col min="8" max="8" width="8.125" style="0" customWidth="1"/>
    <col min="9" max="9" width="4.375" style="0" customWidth="1"/>
    <col min="10" max="10" width="3.125" style="0" customWidth="1"/>
    <col min="11" max="11" width="2.50390625" style="0" customWidth="1"/>
    <col min="12" max="12" width="3.125" style="0" customWidth="1"/>
    <col min="13" max="13" width="2.50390625" style="0" customWidth="1"/>
    <col min="14" max="14" width="8.125" style="0" customWidth="1"/>
    <col min="15" max="15" width="4.375" style="0" customWidth="1"/>
    <col min="16" max="16" width="3.125" style="0" customWidth="1"/>
    <col min="17" max="17" width="2.50390625" style="0" customWidth="1"/>
    <col min="18" max="18" width="3.125" style="0" customWidth="1"/>
    <col min="19" max="19" width="2.50390625" style="0" customWidth="1"/>
  </cols>
  <sheetData>
    <row r="1" spans="1:19" ht="18.75">
      <c r="A1" s="89" t="s">
        <v>166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3.5">
      <c r="A2" s="90" t="s">
        <v>0</v>
      </c>
      <c r="B2" s="92" t="s">
        <v>45</v>
      </c>
      <c r="C2" s="93"/>
      <c r="D2" s="93"/>
      <c r="E2" s="93"/>
      <c r="F2" s="94"/>
      <c r="G2" s="95"/>
      <c r="H2" s="92" t="s">
        <v>46</v>
      </c>
      <c r="I2" s="93"/>
      <c r="J2" s="93"/>
      <c r="K2" s="93"/>
      <c r="L2" s="94"/>
      <c r="M2" s="95"/>
      <c r="N2" s="92" t="s">
        <v>47</v>
      </c>
      <c r="O2" s="93"/>
      <c r="P2" s="93"/>
      <c r="Q2" s="93"/>
      <c r="R2" s="94"/>
      <c r="S2" s="95"/>
    </row>
    <row r="3" spans="1:19" ht="13.5">
      <c r="A3" s="90"/>
      <c r="B3" s="3" t="s">
        <v>48</v>
      </c>
      <c r="C3" s="91" t="s">
        <v>49</v>
      </c>
      <c r="D3" s="91"/>
      <c r="E3" s="91"/>
      <c r="F3" s="91"/>
      <c r="G3" s="91"/>
      <c r="H3" s="3" t="s">
        <v>48</v>
      </c>
      <c r="I3" s="91" t="s">
        <v>49</v>
      </c>
      <c r="J3" s="91"/>
      <c r="K3" s="91"/>
      <c r="L3" s="91"/>
      <c r="M3" s="91"/>
      <c r="N3" s="3" t="s">
        <v>48</v>
      </c>
      <c r="O3" s="91" t="s">
        <v>49</v>
      </c>
      <c r="P3" s="91"/>
      <c r="Q3" s="91"/>
      <c r="R3" s="91"/>
      <c r="S3" s="91"/>
    </row>
    <row r="4" spans="1:19" ht="34.5" customHeight="1">
      <c r="A4" s="11" t="s">
        <v>165</v>
      </c>
      <c r="B4" s="11" t="s">
        <v>19</v>
      </c>
      <c r="C4" s="86" t="s">
        <v>201</v>
      </c>
      <c r="D4" s="87"/>
      <c r="E4" s="87"/>
      <c r="F4" s="87"/>
      <c r="G4" s="88"/>
      <c r="H4" s="11" t="s">
        <v>22</v>
      </c>
      <c r="I4" s="86" t="s">
        <v>201</v>
      </c>
      <c r="J4" s="87"/>
      <c r="K4" s="87"/>
      <c r="L4" s="87"/>
      <c r="M4" s="88"/>
      <c r="N4" s="11" t="s">
        <v>23</v>
      </c>
      <c r="O4" s="86" t="s">
        <v>201</v>
      </c>
      <c r="P4" s="87"/>
      <c r="Q4" s="87"/>
      <c r="R4" s="87"/>
      <c r="S4" s="88"/>
    </row>
    <row r="5" spans="1:19" ht="34.5" customHeight="1">
      <c r="A5" s="11">
        <v>2</v>
      </c>
      <c r="B5" s="11" t="s">
        <v>22</v>
      </c>
      <c r="C5" s="86" t="s">
        <v>202</v>
      </c>
      <c r="D5" s="87"/>
      <c r="E5" s="87"/>
      <c r="F5" s="87"/>
      <c r="G5" s="88"/>
      <c r="H5" s="11" t="s">
        <v>23</v>
      </c>
      <c r="I5" s="86" t="s">
        <v>202</v>
      </c>
      <c r="J5" s="87"/>
      <c r="K5" s="87"/>
      <c r="L5" s="87"/>
      <c r="M5" s="88"/>
      <c r="N5" s="11" t="s">
        <v>24</v>
      </c>
      <c r="O5" s="86" t="s">
        <v>202</v>
      </c>
      <c r="P5" s="87"/>
      <c r="Q5" s="87"/>
      <c r="R5" s="87"/>
      <c r="S5" s="88"/>
    </row>
    <row r="6" spans="1:19" ht="34.5" customHeight="1">
      <c r="A6" s="11">
        <v>3</v>
      </c>
      <c r="B6" s="11" t="s">
        <v>22</v>
      </c>
      <c r="C6" s="86" t="s">
        <v>203</v>
      </c>
      <c r="D6" s="87"/>
      <c r="E6" s="87"/>
      <c r="F6" s="87"/>
      <c r="G6" s="88"/>
      <c r="H6" s="11" t="s">
        <v>23</v>
      </c>
      <c r="I6" s="86" t="s">
        <v>218</v>
      </c>
      <c r="J6" s="87"/>
      <c r="K6" s="87"/>
      <c r="L6" s="87"/>
      <c r="M6" s="88"/>
      <c r="N6" s="11" t="s">
        <v>24</v>
      </c>
      <c r="O6" s="86" t="s">
        <v>218</v>
      </c>
      <c r="P6" s="87"/>
      <c r="Q6" s="87"/>
      <c r="R6" s="87"/>
      <c r="S6" s="88"/>
    </row>
    <row r="7" spans="1:19" ht="34.5" customHeight="1">
      <c r="A7" s="11">
        <v>4</v>
      </c>
      <c r="B7" s="11" t="s">
        <v>22</v>
      </c>
      <c r="C7" s="86" t="s">
        <v>204</v>
      </c>
      <c r="D7" s="87"/>
      <c r="E7" s="87"/>
      <c r="F7" s="87"/>
      <c r="G7" s="88"/>
      <c r="H7" s="11" t="s">
        <v>25</v>
      </c>
      <c r="I7" s="86" t="s">
        <v>219</v>
      </c>
      <c r="J7" s="87"/>
      <c r="K7" s="87"/>
      <c r="L7" s="87"/>
      <c r="M7" s="88"/>
      <c r="N7" s="11" t="s">
        <v>26</v>
      </c>
      <c r="O7" s="86" t="s">
        <v>220</v>
      </c>
      <c r="P7" s="87"/>
      <c r="Q7" s="87"/>
      <c r="R7" s="87"/>
      <c r="S7" s="88"/>
    </row>
    <row r="8" spans="1:19" ht="34.5" customHeight="1">
      <c r="A8" s="11">
        <v>5</v>
      </c>
      <c r="B8" s="11" t="s">
        <v>27</v>
      </c>
      <c r="C8" s="86" t="s">
        <v>205</v>
      </c>
      <c r="D8" s="87"/>
      <c r="E8" s="87"/>
      <c r="F8" s="87"/>
      <c r="G8" s="88"/>
      <c r="H8" s="11" t="s">
        <v>26</v>
      </c>
      <c r="I8" s="86" t="s">
        <v>221</v>
      </c>
      <c r="J8" s="87"/>
      <c r="K8" s="87"/>
      <c r="L8" s="87"/>
      <c r="M8" s="88"/>
      <c r="N8" s="11" t="s">
        <v>28</v>
      </c>
      <c r="O8" s="86" t="s">
        <v>221</v>
      </c>
      <c r="P8" s="87"/>
      <c r="Q8" s="87"/>
      <c r="R8" s="87"/>
      <c r="S8" s="88"/>
    </row>
    <row r="9" spans="1:19" ht="34.5" customHeight="1">
      <c r="A9" s="11">
        <v>6</v>
      </c>
      <c r="B9" s="11" t="s">
        <v>27</v>
      </c>
      <c r="C9" s="86" t="s">
        <v>206</v>
      </c>
      <c r="D9" s="87"/>
      <c r="E9" s="87"/>
      <c r="F9" s="87"/>
      <c r="G9" s="88"/>
      <c r="H9" s="11" t="s">
        <v>25</v>
      </c>
      <c r="I9" s="86" t="s">
        <v>222</v>
      </c>
      <c r="J9" s="87"/>
      <c r="K9" s="87"/>
      <c r="L9" s="87"/>
      <c r="M9" s="88"/>
      <c r="N9" s="11" t="s">
        <v>28</v>
      </c>
      <c r="O9" s="86" t="s">
        <v>223</v>
      </c>
      <c r="P9" s="87"/>
      <c r="Q9" s="87"/>
      <c r="R9" s="87"/>
      <c r="S9" s="88"/>
    </row>
    <row r="10" spans="1:19" ht="34.5" customHeight="1">
      <c r="A10" s="11">
        <v>7</v>
      </c>
      <c r="B10" s="11" t="s">
        <v>27</v>
      </c>
      <c r="C10" s="86" t="s">
        <v>207</v>
      </c>
      <c r="D10" s="87"/>
      <c r="E10" s="87"/>
      <c r="F10" s="87"/>
      <c r="G10" s="88"/>
      <c r="H10" s="11" t="s">
        <v>25</v>
      </c>
      <c r="I10" s="86" t="s">
        <v>208</v>
      </c>
      <c r="J10" s="87"/>
      <c r="K10" s="87"/>
      <c r="L10" s="87"/>
      <c r="M10" s="88"/>
      <c r="N10" s="11" t="s">
        <v>28</v>
      </c>
      <c r="O10" s="99" t="s">
        <v>224</v>
      </c>
      <c r="P10" s="100"/>
      <c r="Q10" s="100"/>
      <c r="R10" s="100"/>
      <c r="S10" s="101"/>
    </row>
    <row r="11" spans="1:19" ht="34.5" customHeight="1">
      <c r="A11" s="11">
        <v>8</v>
      </c>
      <c r="B11" s="11" t="s">
        <v>25</v>
      </c>
      <c r="C11" s="86" t="s">
        <v>208</v>
      </c>
      <c r="D11" s="87"/>
      <c r="E11" s="87"/>
      <c r="F11" s="87"/>
      <c r="G11" s="88"/>
      <c r="H11" s="11" t="s">
        <v>29</v>
      </c>
      <c r="I11" s="86" t="s">
        <v>225</v>
      </c>
      <c r="J11" s="87"/>
      <c r="K11" s="87"/>
      <c r="L11" s="87"/>
      <c r="M11" s="88"/>
      <c r="N11" s="11" t="s">
        <v>28</v>
      </c>
      <c r="O11" s="99" t="s">
        <v>226</v>
      </c>
      <c r="P11" s="100"/>
      <c r="Q11" s="100"/>
      <c r="R11" s="100"/>
      <c r="S11" s="101"/>
    </row>
    <row r="12" spans="1:19" ht="34.5" customHeight="1">
      <c r="A12" s="11">
        <v>9</v>
      </c>
      <c r="B12" s="11" t="s">
        <v>25</v>
      </c>
      <c r="C12" s="86" t="s">
        <v>209</v>
      </c>
      <c r="D12" s="87"/>
      <c r="E12" s="87"/>
      <c r="F12" s="87"/>
      <c r="G12" s="88"/>
      <c r="H12" s="11" t="s">
        <v>29</v>
      </c>
      <c r="I12" s="86" t="s">
        <v>227</v>
      </c>
      <c r="J12" s="87"/>
      <c r="K12" s="87"/>
      <c r="L12" s="87"/>
      <c r="M12" s="88"/>
      <c r="N12" s="11" t="s">
        <v>30</v>
      </c>
      <c r="O12" s="86" t="s">
        <v>228</v>
      </c>
      <c r="P12" s="87"/>
      <c r="Q12" s="87"/>
      <c r="R12" s="87"/>
      <c r="S12" s="88"/>
    </row>
    <row r="13" spans="1:19" ht="34.5" customHeight="1">
      <c r="A13" s="11">
        <v>10</v>
      </c>
      <c r="B13" s="11" t="s">
        <v>25</v>
      </c>
      <c r="C13" s="86" t="s">
        <v>210</v>
      </c>
      <c r="D13" s="87"/>
      <c r="E13" s="87"/>
      <c r="F13" s="87"/>
      <c r="G13" s="88"/>
      <c r="H13" s="11" t="s">
        <v>29</v>
      </c>
      <c r="I13" s="86" t="s">
        <v>229</v>
      </c>
      <c r="J13" s="87"/>
      <c r="K13" s="87"/>
      <c r="L13" s="87"/>
      <c r="M13" s="88"/>
      <c r="N13" s="11" t="s">
        <v>30</v>
      </c>
      <c r="O13" s="99" t="s">
        <v>210</v>
      </c>
      <c r="P13" s="100"/>
      <c r="Q13" s="100"/>
      <c r="R13" s="100"/>
      <c r="S13" s="101"/>
    </row>
    <row r="14" spans="1:19" ht="34.5" customHeight="1">
      <c r="A14" s="11">
        <v>11</v>
      </c>
      <c r="B14" s="11" t="s">
        <v>31</v>
      </c>
      <c r="C14" s="86" t="s">
        <v>243</v>
      </c>
      <c r="D14" s="87"/>
      <c r="E14" s="87"/>
      <c r="F14" s="87"/>
      <c r="G14" s="88"/>
      <c r="H14" s="11" t="s">
        <v>32</v>
      </c>
      <c r="I14" s="86" t="s">
        <v>230</v>
      </c>
      <c r="J14" s="87"/>
      <c r="K14" s="87"/>
      <c r="L14" s="87"/>
      <c r="M14" s="88"/>
      <c r="N14" s="11" t="s">
        <v>33</v>
      </c>
      <c r="O14" s="99" t="s">
        <v>231</v>
      </c>
      <c r="P14" s="100"/>
      <c r="Q14" s="100"/>
      <c r="R14" s="100"/>
      <c r="S14" s="101"/>
    </row>
    <row r="15" spans="1:19" ht="34.5" customHeight="1">
      <c r="A15" s="65">
        <v>12</v>
      </c>
      <c r="B15" s="65" t="s">
        <v>31</v>
      </c>
      <c r="C15" s="71" t="s">
        <v>211</v>
      </c>
      <c r="D15" s="72"/>
      <c r="E15" s="72"/>
      <c r="F15" s="72"/>
      <c r="G15" s="73"/>
      <c r="H15" s="11" t="s">
        <v>32</v>
      </c>
      <c r="I15" s="86" t="s">
        <v>232</v>
      </c>
      <c r="J15" s="87"/>
      <c r="K15" s="87"/>
      <c r="L15" s="87"/>
      <c r="M15" s="88"/>
      <c r="N15" s="11" t="s">
        <v>34</v>
      </c>
      <c r="O15" s="86" t="s">
        <v>232</v>
      </c>
      <c r="P15" s="87"/>
      <c r="Q15" s="87"/>
      <c r="R15" s="87"/>
      <c r="S15" s="88"/>
    </row>
    <row r="16" spans="1:19" ht="34.5" customHeight="1">
      <c r="A16" s="67"/>
      <c r="B16" s="67"/>
      <c r="C16" s="74"/>
      <c r="D16" s="75"/>
      <c r="E16" s="75"/>
      <c r="F16" s="75"/>
      <c r="G16" s="76"/>
      <c r="H16" s="11" t="s">
        <v>34</v>
      </c>
      <c r="I16" s="86" t="s">
        <v>233</v>
      </c>
      <c r="J16" s="87"/>
      <c r="K16" s="87"/>
      <c r="L16" s="87"/>
      <c r="M16" s="88"/>
      <c r="N16" s="11" t="s">
        <v>35</v>
      </c>
      <c r="O16" s="86" t="s">
        <v>233</v>
      </c>
      <c r="P16" s="87"/>
      <c r="Q16" s="87"/>
      <c r="R16" s="87"/>
      <c r="S16" s="88"/>
    </row>
    <row r="17" spans="1:19" ht="34.5" customHeight="1">
      <c r="A17" s="11">
        <v>13</v>
      </c>
      <c r="B17" s="11" t="s">
        <v>31</v>
      </c>
      <c r="C17" s="86" t="s">
        <v>212</v>
      </c>
      <c r="D17" s="87"/>
      <c r="E17" s="87"/>
      <c r="F17" s="87"/>
      <c r="G17" s="88"/>
      <c r="H17" s="11" t="s">
        <v>34</v>
      </c>
      <c r="I17" s="86" t="s">
        <v>234</v>
      </c>
      <c r="J17" s="87"/>
      <c r="K17" s="87"/>
      <c r="L17" s="87"/>
      <c r="M17" s="88"/>
      <c r="N17" s="11" t="s">
        <v>35</v>
      </c>
      <c r="O17" s="86" t="s">
        <v>234</v>
      </c>
      <c r="P17" s="87"/>
      <c r="Q17" s="87"/>
      <c r="R17" s="87"/>
      <c r="S17" s="88"/>
    </row>
    <row r="18" spans="1:19" ht="34.5" customHeight="1">
      <c r="A18" s="11">
        <v>14</v>
      </c>
      <c r="B18" s="11" t="s">
        <v>36</v>
      </c>
      <c r="C18" s="86" t="s">
        <v>213</v>
      </c>
      <c r="D18" s="87"/>
      <c r="E18" s="87"/>
      <c r="F18" s="87"/>
      <c r="G18" s="88"/>
      <c r="H18" s="11" t="s">
        <v>37</v>
      </c>
      <c r="I18" s="86" t="s">
        <v>235</v>
      </c>
      <c r="J18" s="87"/>
      <c r="K18" s="87"/>
      <c r="L18" s="87"/>
      <c r="M18" s="88"/>
      <c r="N18" s="11" t="s">
        <v>39</v>
      </c>
      <c r="O18" s="86" t="s">
        <v>235</v>
      </c>
      <c r="P18" s="87"/>
      <c r="Q18" s="87"/>
      <c r="R18" s="87"/>
      <c r="S18" s="88"/>
    </row>
    <row r="19" spans="1:19" ht="34.5" customHeight="1">
      <c r="A19" s="11">
        <v>15</v>
      </c>
      <c r="B19" s="11" t="s">
        <v>36</v>
      </c>
      <c r="C19" s="86" t="s">
        <v>214</v>
      </c>
      <c r="D19" s="87"/>
      <c r="E19" s="87"/>
      <c r="F19" s="87"/>
      <c r="G19" s="88"/>
      <c r="H19" s="11" t="s">
        <v>38</v>
      </c>
      <c r="I19" s="86" t="s">
        <v>236</v>
      </c>
      <c r="J19" s="87"/>
      <c r="K19" s="87"/>
      <c r="L19" s="87"/>
      <c r="M19" s="88"/>
      <c r="N19" s="11" t="s">
        <v>40</v>
      </c>
      <c r="O19" s="86" t="s">
        <v>236</v>
      </c>
      <c r="P19" s="87"/>
      <c r="Q19" s="87"/>
      <c r="R19" s="87"/>
      <c r="S19" s="88"/>
    </row>
    <row r="20" spans="1:19" ht="34.5" customHeight="1">
      <c r="A20" s="11">
        <v>16</v>
      </c>
      <c r="B20" s="11" t="s">
        <v>36</v>
      </c>
      <c r="C20" s="86" t="s">
        <v>215</v>
      </c>
      <c r="D20" s="87"/>
      <c r="E20" s="87"/>
      <c r="F20" s="87"/>
      <c r="G20" s="88"/>
      <c r="H20" s="11" t="s">
        <v>38</v>
      </c>
      <c r="I20" s="86" t="s">
        <v>237</v>
      </c>
      <c r="J20" s="87"/>
      <c r="K20" s="87"/>
      <c r="L20" s="87"/>
      <c r="M20" s="88"/>
      <c r="N20" s="13" t="s">
        <v>40</v>
      </c>
      <c r="O20" s="86" t="s">
        <v>237</v>
      </c>
      <c r="P20" s="87"/>
      <c r="Q20" s="87"/>
      <c r="R20" s="87"/>
      <c r="S20" s="88"/>
    </row>
    <row r="21" spans="1:19" ht="12.75" customHeight="1">
      <c r="A21" s="65">
        <v>17</v>
      </c>
      <c r="B21" s="65" t="s">
        <v>41</v>
      </c>
      <c r="C21" s="71" t="s">
        <v>216</v>
      </c>
      <c r="D21" s="72"/>
      <c r="E21" s="72"/>
      <c r="F21" s="72"/>
      <c r="G21" s="73"/>
      <c r="H21" s="11" t="s">
        <v>42</v>
      </c>
      <c r="I21" s="86" t="s">
        <v>238</v>
      </c>
      <c r="J21" s="87"/>
      <c r="K21" s="87"/>
      <c r="L21" s="87"/>
      <c r="M21" s="88"/>
      <c r="N21" s="77"/>
      <c r="O21" s="78"/>
      <c r="P21" s="78"/>
      <c r="Q21" s="78"/>
      <c r="R21" s="78"/>
      <c r="S21" s="79"/>
    </row>
    <row r="22" spans="1:19" ht="12.75" customHeight="1">
      <c r="A22" s="66"/>
      <c r="B22" s="66"/>
      <c r="C22" s="96"/>
      <c r="D22" s="97"/>
      <c r="E22" s="97"/>
      <c r="F22" s="97"/>
      <c r="G22" s="98"/>
      <c r="H22" s="68" t="s">
        <v>176</v>
      </c>
      <c r="I22" s="69"/>
      <c r="J22" s="69"/>
      <c r="K22" s="69"/>
      <c r="L22" s="69"/>
      <c r="M22" s="70"/>
      <c r="N22" s="80"/>
      <c r="O22" s="81"/>
      <c r="P22" s="81"/>
      <c r="Q22" s="81"/>
      <c r="R22" s="81"/>
      <c r="S22" s="82"/>
    </row>
    <row r="23" spans="1:19" ht="12.75" customHeight="1">
      <c r="A23" s="67"/>
      <c r="B23" s="67"/>
      <c r="C23" s="74"/>
      <c r="D23" s="75"/>
      <c r="E23" s="75"/>
      <c r="F23" s="75"/>
      <c r="G23" s="76"/>
      <c r="H23" s="11" t="s">
        <v>42</v>
      </c>
      <c r="I23" s="86" t="s">
        <v>239</v>
      </c>
      <c r="J23" s="87"/>
      <c r="K23" s="87"/>
      <c r="L23" s="87"/>
      <c r="M23" s="88"/>
      <c r="N23" s="80"/>
      <c r="O23" s="81"/>
      <c r="P23" s="81"/>
      <c r="Q23" s="81"/>
      <c r="R23" s="81"/>
      <c r="S23" s="82"/>
    </row>
    <row r="24" spans="1:19" ht="22.5" customHeight="1">
      <c r="A24" s="65">
        <v>18</v>
      </c>
      <c r="B24" s="65" t="s">
        <v>41</v>
      </c>
      <c r="C24" s="71" t="s">
        <v>217</v>
      </c>
      <c r="D24" s="72"/>
      <c r="E24" s="72"/>
      <c r="F24" s="72"/>
      <c r="G24" s="73"/>
      <c r="H24" s="11" t="s">
        <v>174</v>
      </c>
      <c r="I24" s="86" t="s">
        <v>240</v>
      </c>
      <c r="J24" s="87"/>
      <c r="K24" s="87"/>
      <c r="L24" s="87"/>
      <c r="M24" s="88"/>
      <c r="N24" s="80"/>
      <c r="O24" s="81"/>
      <c r="P24" s="81"/>
      <c r="Q24" s="81"/>
      <c r="R24" s="81"/>
      <c r="S24" s="82"/>
    </row>
    <row r="25" spans="1:19" ht="22.5" customHeight="1">
      <c r="A25" s="67"/>
      <c r="B25" s="67"/>
      <c r="C25" s="74"/>
      <c r="D25" s="75"/>
      <c r="E25" s="75"/>
      <c r="F25" s="75"/>
      <c r="G25" s="76"/>
      <c r="H25" s="11" t="s">
        <v>175</v>
      </c>
      <c r="I25" s="86" t="s">
        <v>241</v>
      </c>
      <c r="J25" s="87"/>
      <c r="K25" s="87"/>
      <c r="L25" s="87"/>
      <c r="M25" s="88"/>
      <c r="N25" s="83"/>
      <c r="O25" s="84"/>
      <c r="P25" s="84"/>
      <c r="Q25" s="84"/>
      <c r="R25" s="84"/>
      <c r="S25" s="85"/>
    </row>
    <row r="26" spans="2:19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9" t="s">
        <v>18</v>
      </c>
    </row>
    <row r="27" ht="13.5">
      <c r="A27" s="35" t="s">
        <v>177</v>
      </c>
    </row>
    <row r="28" ht="13.5">
      <c r="A28" s="35" t="s">
        <v>200</v>
      </c>
    </row>
  </sheetData>
  <sheetProtection/>
  <mergeCells count="72">
    <mergeCell ref="O19:S19"/>
    <mergeCell ref="O20:S20"/>
    <mergeCell ref="I14:M14"/>
    <mergeCell ref="O14:S14"/>
    <mergeCell ref="I15:M15"/>
    <mergeCell ref="I16:M16"/>
    <mergeCell ref="I17:M17"/>
    <mergeCell ref="I18:M18"/>
    <mergeCell ref="O15:S15"/>
    <mergeCell ref="O16:S16"/>
    <mergeCell ref="I10:M10"/>
    <mergeCell ref="O10:S10"/>
    <mergeCell ref="O17:S17"/>
    <mergeCell ref="O18:S18"/>
    <mergeCell ref="I11:M11"/>
    <mergeCell ref="O11:S11"/>
    <mergeCell ref="I12:M12"/>
    <mergeCell ref="O12:S12"/>
    <mergeCell ref="I13:M13"/>
    <mergeCell ref="O13:S13"/>
    <mergeCell ref="I7:M7"/>
    <mergeCell ref="O7:S7"/>
    <mergeCell ref="I8:M8"/>
    <mergeCell ref="O8:S8"/>
    <mergeCell ref="I9:M9"/>
    <mergeCell ref="O9:S9"/>
    <mergeCell ref="C18:G18"/>
    <mergeCell ref="C19:G19"/>
    <mergeCell ref="C20:G20"/>
    <mergeCell ref="C21:G23"/>
    <mergeCell ref="I4:M4"/>
    <mergeCell ref="O4:S4"/>
    <mergeCell ref="I5:M5"/>
    <mergeCell ref="O5:S5"/>
    <mergeCell ref="I6:M6"/>
    <mergeCell ref="O6:S6"/>
    <mergeCell ref="C11:G11"/>
    <mergeCell ref="C12:G12"/>
    <mergeCell ref="C13:G13"/>
    <mergeCell ref="C14:G14"/>
    <mergeCell ref="C15:G16"/>
    <mergeCell ref="C17:G17"/>
    <mergeCell ref="A21:A23"/>
    <mergeCell ref="A2:A3"/>
    <mergeCell ref="C3:G3"/>
    <mergeCell ref="I3:M3"/>
    <mergeCell ref="O3:S3"/>
    <mergeCell ref="B2:G2"/>
    <mergeCell ref="H2:M2"/>
    <mergeCell ref="N2:S2"/>
    <mergeCell ref="I19:M19"/>
    <mergeCell ref="I20:M20"/>
    <mergeCell ref="A15:A16"/>
    <mergeCell ref="A1:S1"/>
    <mergeCell ref="B15:B16"/>
    <mergeCell ref="C4:G4"/>
    <mergeCell ref="C5:G5"/>
    <mergeCell ref="C6:G6"/>
    <mergeCell ref="C7:G7"/>
    <mergeCell ref="C8:G8"/>
    <mergeCell ref="C9:G9"/>
    <mergeCell ref="C10:G10"/>
    <mergeCell ref="B21:B23"/>
    <mergeCell ref="H22:M22"/>
    <mergeCell ref="A24:A25"/>
    <mergeCell ref="B24:B25"/>
    <mergeCell ref="C24:G25"/>
    <mergeCell ref="N21:S25"/>
    <mergeCell ref="I21:M21"/>
    <mergeCell ref="I23:M23"/>
    <mergeCell ref="I24:M24"/>
    <mergeCell ref="I25:M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85" zoomScaleSheetLayoutView="85" zoomScalePageLayoutView="0" workbookViewId="0" topLeftCell="A1">
      <selection activeCell="D24" sqref="D24"/>
    </sheetView>
  </sheetViews>
  <sheetFormatPr defaultColWidth="9.00390625" defaultRowHeight="13.5"/>
  <cols>
    <col min="2" max="2" width="11.25390625" style="0" customWidth="1"/>
    <col min="3" max="3" width="5.00390625" style="0" customWidth="1"/>
    <col min="4" max="4" width="3.75390625" style="0" customWidth="1"/>
    <col min="5" max="5" width="3.125" style="0" customWidth="1"/>
    <col min="6" max="6" width="3.75390625" style="0" customWidth="1"/>
    <col min="7" max="7" width="3.125" style="0" customWidth="1"/>
    <col min="8" max="8" width="11.25390625" style="0" customWidth="1"/>
    <col min="9" max="9" width="5.00390625" style="0" customWidth="1"/>
    <col min="10" max="10" width="3.75390625" style="0" customWidth="1"/>
    <col min="11" max="11" width="3.125" style="0" customWidth="1"/>
    <col min="12" max="12" width="3.75390625" style="0" customWidth="1"/>
    <col min="13" max="13" width="3.125" style="0" customWidth="1"/>
  </cols>
  <sheetData>
    <row r="1" spans="1:13" ht="18.75">
      <c r="A1" s="89" t="s">
        <v>167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1" t="s">
        <v>68</v>
      </c>
      <c r="B3" s="91" t="s">
        <v>69</v>
      </c>
      <c r="C3" s="91"/>
      <c r="D3" s="91"/>
      <c r="E3" s="91"/>
      <c r="F3" s="91"/>
      <c r="G3" s="91"/>
      <c r="H3" s="91" t="s">
        <v>70</v>
      </c>
      <c r="I3" s="91"/>
      <c r="J3" s="91"/>
      <c r="K3" s="91"/>
      <c r="L3" s="91"/>
      <c r="M3" s="91"/>
    </row>
    <row r="4" spans="1:13" ht="13.5">
      <c r="A4" s="91"/>
      <c r="B4" s="3" t="s">
        <v>71</v>
      </c>
      <c r="C4" s="91" t="s">
        <v>49</v>
      </c>
      <c r="D4" s="91"/>
      <c r="E4" s="91"/>
      <c r="F4" s="91"/>
      <c r="G4" s="91"/>
      <c r="H4" s="3" t="s">
        <v>71</v>
      </c>
      <c r="I4" s="91" t="s">
        <v>49</v>
      </c>
      <c r="J4" s="91"/>
      <c r="K4" s="91"/>
      <c r="L4" s="91"/>
      <c r="M4" s="91"/>
    </row>
    <row r="5" spans="1:13" ht="19.5" customHeight="1">
      <c r="A5" s="11" t="s">
        <v>1</v>
      </c>
      <c r="B5" s="4" t="s">
        <v>51</v>
      </c>
      <c r="C5" s="5" t="s">
        <v>20</v>
      </c>
      <c r="D5" s="6">
        <v>23</v>
      </c>
      <c r="E5" s="5" t="s">
        <v>21</v>
      </c>
      <c r="F5" s="6">
        <v>9</v>
      </c>
      <c r="G5" s="7" t="s">
        <v>43</v>
      </c>
      <c r="H5" s="4" t="s">
        <v>59</v>
      </c>
      <c r="I5" s="5" t="s">
        <v>20</v>
      </c>
      <c r="J5" s="6">
        <v>23</v>
      </c>
      <c r="K5" s="5" t="s">
        <v>21</v>
      </c>
      <c r="L5" s="6">
        <v>9</v>
      </c>
      <c r="M5" s="7" t="s">
        <v>43</v>
      </c>
    </row>
    <row r="6" spans="1:13" ht="19.5" customHeight="1">
      <c r="A6" s="11" t="s">
        <v>2</v>
      </c>
      <c r="B6" s="4" t="s">
        <v>51</v>
      </c>
      <c r="C6" s="8" t="s">
        <v>20</v>
      </c>
      <c r="D6" s="9">
        <v>25</v>
      </c>
      <c r="E6" s="8" t="s">
        <v>21</v>
      </c>
      <c r="F6" s="9">
        <v>9</v>
      </c>
      <c r="G6" s="10" t="s">
        <v>43</v>
      </c>
      <c r="H6" s="4" t="s">
        <v>52</v>
      </c>
      <c r="I6" s="8" t="s">
        <v>20</v>
      </c>
      <c r="J6" s="9">
        <v>25</v>
      </c>
      <c r="K6" s="8" t="s">
        <v>21</v>
      </c>
      <c r="L6" s="9">
        <v>9</v>
      </c>
      <c r="M6" s="10" t="s">
        <v>43</v>
      </c>
    </row>
    <row r="7" spans="1:13" ht="19.5" customHeight="1">
      <c r="A7" s="11" t="s">
        <v>3</v>
      </c>
      <c r="B7" s="4" t="s">
        <v>52</v>
      </c>
      <c r="C7" s="8" t="s">
        <v>20</v>
      </c>
      <c r="D7" s="9">
        <v>29</v>
      </c>
      <c r="E7" s="8" t="s">
        <v>21</v>
      </c>
      <c r="F7" s="9">
        <v>9</v>
      </c>
      <c r="G7" s="10" t="s">
        <v>43</v>
      </c>
      <c r="H7" s="4" t="s">
        <v>23</v>
      </c>
      <c r="I7" s="8" t="s">
        <v>20</v>
      </c>
      <c r="J7" s="9">
        <v>29</v>
      </c>
      <c r="K7" s="8" t="s">
        <v>21</v>
      </c>
      <c r="L7" s="9">
        <v>9</v>
      </c>
      <c r="M7" s="10" t="s">
        <v>43</v>
      </c>
    </row>
    <row r="8" spans="1:13" ht="19.5" customHeight="1">
      <c r="A8" s="11" t="s">
        <v>4</v>
      </c>
      <c r="B8" s="4" t="s">
        <v>53</v>
      </c>
      <c r="C8" s="8" t="s">
        <v>20</v>
      </c>
      <c r="D8" s="9">
        <v>33</v>
      </c>
      <c r="E8" s="8" t="s">
        <v>21</v>
      </c>
      <c r="F8" s="9">
        <v>9</v>
      </c>
      <c r="G8" s="10" t="s">
        <v>43</v>
      </c>
      <c r="H8" s="4" t="s">
        <v>60</v>
      </c>
      <c r="I8" s="8" t="s">
        <v>20</v>
      </c>
      <c r="J8" s="9">
        <v>33</v>
      </c>
      <c r="K8" s="8" t="s">
        <v>21</v>
      </c>
      <c r="L8" s="9">
        <v>9</v>
      </c>
      <c r="M8" s="10" t="s">
        <v>43</v>
      </c>
    </row>
    <row r="9" spans="1:13" ht="19.5" customHeight="1">
      <c r="A9" s="11" t="s">
        <v>5</v>
      </c>
      <c r="B9" s="4" t="s">
        <v>53</v>
      </c>
      <c r="C9" s="8" t="s">
        <v>20</v>
      </c>
      <c r="D9" s="9">
        <v>37</v>
      </c>
      <c r="E9" s="8" t="s">
        <v>21</v>
      </c>
      <c r="F9" s="9">
        <v>9</v>
      </c>
      <c r="G9" s="10" t="s">
        <v>43</v>
      </c>
      <c r="H9" s="4" t="s">
        <v>61</v>
      </c>
      <c r="I9" s="8" t="s">
        <v>20</v>
      </c>
      <c r="J9" s="9">
        <v>37</v>
      </c>
      <c r="K9" s="8" t="s">
        <v>21</v>
      </c>
      <c r="L9" s="9">
        <v>9</v>
      </c>
      <c r="M9" s="10" t="s">
        <v>43</v>
      </c>
    </row>
    <row r="10" spans="1:13" ht="19.5" customHeight="1">
      <c r="A10" s="11" t="s">
        <v>6</v>
      </c>
      <c r="B10" s="4" t="s">
        <v>53</v>
      </c>
      <c r="C10" s="8" t="s">
        <v>20</v>
      </c>
      <c r="D10" s="9">
        <v>41</v>
      </c>
      <c r="E10" s="8" t="s">
        <v>21</v>
      </c>
      <c r="F10" s="9">
        <v>9</v>
      </c>
      <c r="G10" s="10" t="s">
        <v>43</v>
      </c>
      <c r="H10" s="4" t="s">
        <v>61</v>
      </c>
      <c r="I10" s="8" t="s">
        <v>20</v>
      </c>
      <c r="J10" s="9">
        <v>41</v>
      </c>
      <c r="K10" s="8" t="s">
        <v>21</v>
      </c>
      <c r="L10" s="9">
        <v>9</v>
      </c>
      <c r="M10" s="10" t="s">
        <v>43</v>
      </c>
    </row>
    <row r="11" spans="1:13" ht="19.5" customHeight="1">
      <c r="A11" s="11" t="s">
        <v>7</v>
      </c>
      <c r="B11" s="4" t="s">
        <v>54</v>
      </c>
      <c r="C11" s="8" t="s">
        <v>20</v>
      </c>
      <c r="D11" s="9">
        <v>45</v>
      </c>
      <c r="E11" s="8" t="s">
        <v>21</v>
      </c>
      <c r="F11" s="9">
        <v>9</v>
      </c>
      <c r="G11" s="10" t="s">
        <v>43</v>
      </c>
      <c r="H11" s="4" t="s">
        <v>62</v>
      </c>
      <c r="I11" s="8" t="s">
        <v>20</v>
      </c>
      <c r="J11" s="9">
        <v>45</v>
      </c>
      <c r="K11" s="8" t="s">
        <v>21</v>
      </c>
      <c r="L11" s="9">
        <v>9</v>
      </c>
      <c r="M11" s="10" t="s">
        <v>43</v>
      </c>
    </row>
    <row r="12" spans="1:13" ht="19.5" customHeight="1">
      <c r="A12" s="11" t="s">
        <v>8</v>
      </c>
      <c r="B12" s="4" t="s">
        <v>54</v>
      </c>
      <c r="C12" s="8" t="s">
        <v>20</v>
      </c>
      <c r="D12" s="9">
        <v>49</v>
      </c>
      <c r="E12" s="8" t="s">
        <v>21</v>
      </c>
      <c r="F12" s="9">
        <v>9</v>
      </c>
      <c r="G12" s="10" t="s">
        <v>43</v>
      </c>
      <c r="H12" s="4" t="s">
        <v>60</v>
      </c>
      <c r="I12" s="8" t="s">
        <v>20</v>
      </c>
      <c r="J12" s="9">
        <v>49</v>
      </c>
      <c r="K12" s="8" t="s">
        <v>21</v>
      </c>
      <c r="L12" s="9">
        <v>9</v>
      </c>
      <c r="M12" s="10" t="s">
        <v>43</v>
      </c>
    </row>
    <row r="13" spans="1:13" ht="19.5" customHeight="1">
      <c r="A13" s="11" t="s">
        <v>9</v>
      </c>
      <c r="B13" s="4" t="s">
        <v>55</v>
      </c>
      <c r="C13" s="8" t="s">
        <v>20</v>
      </c>
      <c r="D13" s="9">
        <v>52</v>
      </c>
      <c r="E13" s="8" t="s">
        <v>21</v>
      </c>
      <c r="F13" s="9">
        <v>2</v>
      </c>
      <c r="G13" s="10" t="s">
        <v>43</v>
      </c>
      <c r="H13" s="4" t="s">
        <v>63</v>
      </c>
      <c r="I13" s="8" t="s">
        <v>20</v>
      </c>
      <c r="J13" s="9">
        <v>52</v>
      </c>
      <c r="K13" s="8" t="s">
        <v>21</v>
      </c>
      <c r="L13" s="9">
        <v>2</v>
      </c>
      <c r="M13" s="10" t="s">
        <v>43</v>
      </c>
    </row>
    <row r="14" spans="1:13" ht="19.5" customHeight="1">
      <c r="A14" s="11" t="s">
        <v>10</v>
      </c>
      <c r="B14" s="4" t="s">
        <v>56</v>
      </c>
      <c r="C14" s="8" t="s">
        <v>20</v>
      </c>
      <c r="D14" s="9">
        <v>53</v>
      </c>
      <c r="E14" s="8" t="s">
        <v>21</v>
      </c>
      <c r="F14" s="9">
        <v>9</v>
      </c>
      <c r="G14" s="10" t="s">
        <v>43</v>
      </c>
      <c r="H14" s="4" t="s">
        <v>64</v>
      </c>
      <c r="I14" s="8" t="s">
        <v>20</v>
      </c>
      <c r="J14" s="9">
        <v>53</v>
      </c>
      <c r="K14" s="8" t="s">
        <v>21</v>
      </c>
      <c r="L14" s="9">
        <v>9</v>
      </c>
      <c r="M14" s="10" t="s">
        <v>43</v>
      </c>
    </row>
    <row r="15" spans="1:13" ht="19.5" customHeight="1">
      <c r="A15" s="11" t="s">
        <v>11</v>
      </c>
      <c r="B15" s="4" t="s">
        <v>56</v>
      </c>
      <c r="C15" s="8" t="s">
        <v>20</v>
      </c>
      <c r="D15" s="9">
        <v>56</v>
      </c>
      <c r="E15" s="8" t="s">
        <v>21</v>
      </c>
      <c r="F15" s="9">
        <v>9</v>
      </c>
      <c r="G15" s="10" t="s">
        <v>43</v>
      </c>
      <c r="H15" s="4" t="s">
        <v>64</v>
      </c>
      <c r="I15" s="8" t="s">
        <v>20</v>
      </c>
      <c r="J15" s="9">
        <v>56</v>
      </c>
      <c r="K15" s="8" t="s">
        <v>21</v>
      </c>
      <c r="L15" s="9">
        <v>9</v>
      </c>
      <c r="M15" s="10" t="s">
        <v>43</v>
      </c>
    </row>
    <row r="16" spans="1:13" ht="19.5" customHeight="1">
      <c r="A16" s="11" t="s">
        <v>12</v>
      </c>
      <c r="B16" s="4" t="s">
        <v>57</v>
      </c>
      <c r="C16" s="8" t="s">
        <v>20</v>
      </c>
      <c r="D16" s="9">
        <v>61</v>
      </c>
      <c r="E16" s="8" t="s">
        <v>21</v>
      </c>
      <c r="F16" s="9">
        <v>9</v>
      </c>
      <c r="G16" s="10" t="s">
        <v>43</v>
      </c>
      <c r="H16" s="4" t="s">
        <v>58</v>
      </c>
      <c r="I16" s="8" t="s">
        <v>20</v>
      </c>
      <c r="J16" s="9">
        <v>61</v>
      </c>
      <c r="K16" s="8" t="s">
        <v>21</v>
      </c>
      <c r="L16" s="9">
        <v>9</v>
      </c>
      <c r="M16" s="10" t="s">
        <v>43</v>
      </c>
    </row>
    <row r="17" spans="1:13" ht="19.5" customHeight="1">
      <c r="A17" s="11" t="s">
        <v>13</v>
      </c>
      <c r="B17" s="4" t="s">
        <v>57</v>
      </c>
      <c r="C17" s="8" t="s">
        <v>44</v>
      </c>
      <c r="D17" s="9">
        <v>2</v>
      </c>
      <c r="E17" s="8" t="s">
        <v>21</v>
      </c>
      <c r="F17" s="9">
        <v>9</v>
      </c>
      <c r="G17" s="10" t="s">
        <v>43</v>
      </c>
      <c r="H17" s="4" t="s">
        <v>65</v>
      </c>
      <c r="I17" s="8" t="s">
        <v>44</v>
      </c>
      <c r="J17" s="9">
        <v>2</v>
      </c>
      <c r="K17" s="8" t="s">
        <v>21</v>
      </c>
      <c r="L17" s="9">
        <v>9</v>
      </c>
      <c r="M17" s="10" t="s">
        <v>43</v>
      </c>
    </row>
    <row r="18" spans="1:13" ht="19.5" customHeight="1">
      <c r="A18" s="11" t="s">
        <v>14</v>
      </c>
      <c r="B18" s="4" t="s">
        <v>58</v>
      </c>
      <c r="C18" s="8" t="s">
        <v>44</v>
      </c>
      <c r="D18" s="9">
        <v>6</v>
      </c>
      <c r="E18" s="8" t="s">
        <v>21</v>
      </c>
      <c r="F18" s="9">
        <v>9</v>
      </c>
      <c r="G18" s="10" t="s">
        <v>43</v>
      </c>
      <c r="H18" s="4" t="s">
        <v>66</v>
      </c>
      <c r="I18" s="8" t="s">
        <v>44</v>
      </c>
      <c r="J18" s="9">
        <v>6</v>
      </c>
      <c r="K18" s="8" t="s">
        <v>21</v>
      </c>
      <c r="L18" s="9">
        <v>9</v>
      </c>
      <c r="M18" s="10" t="s">
        <v>43</v>
      </c>
    </row>
    <row r="19" spans="1:13" ht="19.5" customHeight="1">
      <c r="A19" s="11" t="s">
        <v>15</v>
      </c>
      <c r="B19" s="4" t="s">
        <v>30</v>
      </c>
      <c r="C19" s="8" t="s">
        <v>44</v>
      </c>
      <c r="D19" s="9">
        <v>10</v>
      </c>
      <c r="E19" s="8" t="s">
        <v>21</v>
      </c>
      <c r="F19" s="9">
        <v>9</v>
      </c>
      <c r="G19" s="10" t="s">
        <v>43</v>
      </c>
      <c r="H19" s="4" t="s">
        <v>67</v>
      </c>
      <c r="I19" s="8" t="s">
        <v>44</v>
      </c>
      <c r="J19" s="9">
        <v>10</v>
      </c>
      <c r="K19" s="8" t="s">
        <v>21</v>
      </c>
      <c r="L19" s="9">
        <v>9</v>
      </c>
      <c r="M19" s="10" t="s">
        <v>43</v>
      </c>
    </row>
    <row r="20" spans="1:13" ht="19.5" customHeight="1">
      <c r="A20" s="11" t="s">
        <v>16</v>
      </c>
      <c r="B20" s="4" t="s">
        <v>67</v>
      </c>
      <c r="C20" s="8" t="s">
        <v>44</v>
      </c>
      <c r="D20" s="9">
        <v>14</v>
      </c>
      <c r="E20" s="8" t="s">
        <v>21</v>
      </c>
      <c r="F20" s="9">
        <v>9</v>
      </c>
      <c r="G20" s="10" t="s">
        <v>43</v>
      </c>
      <c r="H20" s="4" t="s">
        <v>148</v>
      </c>
      <c r="I20" s="8" t="s">
        <v>44</v>
      </c>
      <c r="J20" s="9">
        <v>14</v>
      </c>
      <c r="K20" s="8" t="s">
        <v>21</v>
      </c>
      <c r="L20" s="9">
        <v>9</v>
      </c>
      <c r="M20" s="10" t="s">
        <v>43</v>
      </c>
    </row>
    <row r="21" spans="1:13" ht="19.5" customHeight="1">
      <c r="A21" s="11" t="s">
        <v>17</v>
      </c>
      <c r="B21" s="4" t="s">
        <v>65</v>
      </c>
      <c r="C21" s="8" t="s">
        <v>44</v>
      </c>
      <c r="D21" s="9">
        <v>18</v>
      </c>
      <c r="E21" s="8" t="s">
        <v>21</v>
      </c>
      <c r="F21" s="9">
        <v>9</v>
      </c>
      <c r="G21" s="10" t="s">
        <v>43</v>
      </c>
      <c r="H21" s="102" t="s">
        <v>149</v>
      </c>
      <c r="I21" s="104" t="s">
        <v>44</v>
      </c>
      <c r="J21" s="106">
        <v>18</v>
      </c>
      <c r="K21" s="106" t="s">
        <v>21</v>
      </c>
      <c r="L21" s="106">
        <v>9</v>
      </c>
      <c r="M21" s="108" t="s">
        <v>43</v>
      </c>
    </row>
    <row r="22" spans="1:13" ht="19.5" customHeight="1">
      <c r="A22" s="11" t="s">
        <v>178</v>
      </c>
      <c r="B22" s="4" t="s">
        <v>180</v>
      </c>
      <c r="C22" s="8" t="s">
        <v>44</v>
      </c>
      <c r="D22" s="9">
        <v>22</v>
      </c>
      <c r="E22" s="8" t="s">
        <v>21</v>
      </c>
      <c r="F22" s="9">
        <v>4</v>
      </c>
      <c r="G22" s="10" t="s">
        <v>173</v>
      </c>
      <c r="H22" s="103"/>
      <c r="I22" s="105"/>
      <c r="J22" s="107"/>
      <c r="K22" s="107"/>
      <c r="L22" s="107"/>
      <c r="M22" s="109"/>
    </row>
    <row r="23" spans="1:13" ht="19.5" customHeight="1">
      <c r="A23" s="11" t="s">
        <v>179</v>
      </c>
      <c r="B23" s="4" t="s">
        <v>180</v>
      </c>
      <c r="C23" s="8" t="s">
        <v>44</v>
      </c>
      <c r="D23" s="9">
        <v>22</v>
      </c>
      <c r="E23" s="8" t="s">
        <v>21</v>
      </c>
      <c r="F23" s="9">
        <v>9</v>
      </c>
      <c r="G23" s="10" t="s">
        <v>173</v>
      </c>
      <c r="H23" s="4" t="s">
        <v>181</v>
      </c>
      <c r="I23" s="8" t="s">
        <v>44</v>
      </c>
      <c r="J23" s="9">
        <v>22</v>
      </c>
      <c r="K23" s="8" t="s">
        <v>21</v>
      </c>
      <c r="L23" s="9">
        <v>9</v>
      </c>
      <c r="M23" s="10" t="s">
        <v>173</v>
      </c>
    </row>
    <row r="24" spans="1:1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9" t="s">
        <v>50</v>
      </c>
    </row>
  </sheetData>
  <sheetProtection/>
  <mergeCells count="12">
    <mergeCell ref="A1:M1"/>
    <mergeCell ref="A3:A4"/>
    <mergeCell ref="B3:G3"/>
    <mergeCell ref="H3:M3"/>
    <mergeCell ref="C4:G4"/>
    <mergeCell ref="I4:M4"/>
    <mergeCell ref="H21:H22"/>
    <mergeCell ref="I21:I22"/>
    <mergeCell ref="J21:J22"/>
    <mergeCell ref="K21:K22"/>
    <mergeCell ref="L21:L22"/>
    <mergeCell ref="M21:M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130" zoomScaleSheetLayoutView="130" zoomScalePageLayoutView="0" workbookViewId="0" topLeftCell="A1">
      <selection activeCell="D10" sqref="D10"/>
    </sheetView>
  </sheetViews>
  <sheetFormatPr defaultColWidth="9.00390625" defaultRowHeight="13.5"/>
  <cols>
    <col min="1" max="1" width="16.25390625" style="0" customWidth="1"/>
  </cols>
  <sheetData>
    <row r="1" spans="1:2" ht="13.5">
      <c r="A1" s="110" t="s">
        <v>168</v>
      </c>
      <c r="B1" s="110"/>
    </row>
    <row r="2" spans="1:2" ht="13.5">
      <c r="A2" s="2"/>
      <c r="B2" s="29" t="s">
        <v>182</v>
      </c>
    </row>
    <row r="3" spans="1:2" ht="13.5">
      <c r="A3" s="11" t="s">
        <v>119</v>
      </c>
      <c r="B3" s="11" t="s">
        <v>120</v>
      </c>
    </row>
    <row r="4" spans="1:2" ht="24.75" customHeight="1">
      <c r="A4" s="4" t="s">
        <v>121</v>
      </c>
      <c r="B4" s="12">
        <v>152</v>
      </c>
    </row>
    <row r="5" spans="1:2" ht="24.75" customHeight="1">
      <c r="A5" s="4" t="s">
        <v>122</v>
      </c>
      <c r="B5" s="12">
        <v>88</v>
      </c>
    </row>
    <row r="6" spans="1:2" ht="24.75" customHeight="1">
      <c r="A6" s="4" t="s">
        <v>123</v>
      </c>
      <c r="B6" s="12">
        <v>5</v>
      </c>
    </row>
    <row r="7" spans="1:2" ht="24.75" customHeight="1">
      <c r="A7" s="4" t="s">
        <v>124</v>
      </c>
      <c r="B7" s="36" t="s">
        <v>183</v>
      </c>
    </row>
    <row r="8" spans="1:2" ht="24.75" customHeight="1" thickBot="1">
      <c r="A8" s="18" t="s">
        <v>113</v>
      </c>
      <c r="B8" s="22">
        <v>28</v>
      </c>
    </row>
    <row r="9" spans="1:2" ht="24.75" customHeight="1" thickTop="1">
      <c r="A9" s="16" t="s">
        <v>115</v>
      </c>
      <c r="B9" s="23">
        <f>SUM(B4:B8)</f>
        <v>273</v>
      </c>
    </row>
    <row r="10" spans="1:2" ht="13.5">
      <c r="A10" s="2"/>
      <c r="B10" s="29" t="s">
        <v>116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130" zoomScaleSheetLayoutView="130" zoomScalePageLayoutView="0" workbookViewId="0" topLeftCell="A1">
      <selection activeCell="B10" sqref="B10"/>
    </sheetView>
  </sheetViews>
  <sheetFormatPr defaultColWidth="9.00390625" defaultRowHeight="13.5"/>
  <cols>
    <col min="1" max="1" width="17.50390625" style="0" customWidth="1"/>
    <col min="2" max="2" width="10.00390625" style="0" customWidth="1"/>
  </cols>
  <sheetData>
    <row r="1" spans="1:2" ht="18.75">
      <c r="A1" s="111" t="s">
        <v>169</v>
      </c>
      <c r="B1" s="111"/>
    </row>
    <row r="2" spans="1:2" ht="13.5">
      <c r="A2" s="2"/>
      <c r="B2" s="29" t="s">
        <v>182</v>
      </c>
    </row>
    <row r="3" spans="1:2" ht="13.5">
      <c r="A3" s="3" t="s">
        <v>138</v>
      </c>
      <c r="B3" s="3" t="s">
        <v>139</v>
      </c>
    </row>
    <row r="4" spans="1:2" ht="24.75" customHeight="1">
      <c r="A4" s="4" t="s">
        <v>133</v>
      </c>
      <c r="B4" s="15">
        <v>593</v>
      </c>
    </row>
    <row r="5" spans="1:2" ht="24.75" customHeight="1">
      <c r="A5" s="4" t="s">
        <v>134</v>
      </c>
      <c r="B5" s="15">
        <v>548</v>
      </c>
    </row>
    <row r="6" spans="1:2" ht="24.75" customHeight="1">
      <c r="A6" s="4" t="s">
        <v>135</v>
      </c>
      <c r="B6" s="15">
        <v>225</v>
      </c>
    </row>
    <row r="7" spans="1:2" ht="24.75" customHeight="1">
      <c r="A7" s="4" t="s">
        <v>136</v>
      </c>
      <c r="B7" s="15">
        <v>68</v>
      </c>
    </row>
    <row r="8" spans="1:2" ht="24.75" customHeight="1">
      <c r="A8" s="4" t="s">
        <v>137</v>
      </c>
      <c r="B8" s="15">
        <v>49</v>
      </c>
    </row>
    <row r="9" spans="1:2" ht="24.75" customHeight="1" thickBot="1">
      <c r="A9" s="18" t="s">
        <v>123</v>
      </c>
      <c r="B9" s="19">
        <v>31</v>
      </c>
    </row>
    <row r="10" spans="1:2" ht="24.75" customHeight="1" thickTop="1">
      <c r="A10" s="16" t="s">
        <v>115</v>
      </c>
      <c r="B10" s="17">
        <f>SUM(B4:B9)</f>
        <v>1514</v>
      </c>
    </row>
    <row r="11" spans="1:2" ht="13.5">
      <c r="A11" s="2"/>
      <c r="B11" s="29" t="s">
        <v>116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85" zoomScaleNormal="75" zoomScaleSheetLayoutView="85" zoomScalePageLayoutView="0" workbookViewId="0" topLeftCell="A1">
      <selection activeCell="K19" sqref="K19"/>
    </sheetView>
  </sheetViews>
  <sheetFormatPr defaultColWidth="9.00390625" defaultRowHeight="13.5"/>
  <cols>
    <col min="1" max="3" width="3.75390625" style="0" customWidth="1"/>
    <col min="4" max="4" width="18.75390625" style="0" customWidth="1"/>
  </cols>
  <sheetData>
    <row r="1" spans="1:9" ht="18.75">
      <c r="A1" s="89" t="s">
        <v>170</v>
      </c>
      <c r="B1" s="89"/>
      <c r="C1" s="89"/>
      <c r="D1" s="89"/>
      <c r="E1" s="89"/>
      <c r="F1" s="89"/>
      <c r="G1" s="89"/>
      <c r="H1" s="89"/>
      <c r="I1" s="89"/>
    </row>
    <row r="2" spans="1:9" ht="13.5">
      <c r="A2" s="2"/>
      <c r="B2" s="2"/>
      <c r="C2" s="2"/>
      <c r="D2" s="2"/>
      <c r="E2" s="2"/>
      <c r="F2" s="2"/>
      <c r="G2" s="2"/>
      <c r="H2" s="2"/>
      <c r="I2" s="29" t="s">
        <v>182</v>
      </c>
    </row>
    <row r="3" spans="1:9" ht="13.5">
      <c r="A3" s="91" t="s">
        <v>117</v>
      </c>
      <c r="B3" s="91"/>
      <c r="C3" s="91"/>
      <c r="D3" s="91"/>
      <c r="E3" s="91" t="s">
        <v>72</v>
      </c>
      <c r="F3" s="91" t="s">
        <v>118</v>
      </c>
      <c r="G3" s="91"/>
      <c r="H3" s="91"/>
      <c r="I3" s="13" t="s">
        <v>77</v>
      </c>
    </row>
    <row r="4" spans="1:9" ht="13.5">
      <c r="A4" s="91"/>
      <c r="B4" s="91"/>
      <c r="C4" s="91"/>
      <c r="D4" s="91"/>
      <c r="E4" s="91"/>
      <c r="F4" s="11" t="s">
        <v>74</v>
      </c>
      <c r="G4" s="11" t="s">
        <v>75</v>
      </c>
      <c r="H4" s="11" t="s">
        <v>76</v>
      </c>
      <c r="I4" s="14" t="s">
        <v>78</v>
      </c>
    </row>
    <row r="5" spans="1:9" ht="13.5" customHeight="1">
      <c r="A5" s="112" t="s">
        <v>79</v>
      </c>
      <c r="B5" s="112"/>
      <c r="C5" s="112"/>
      <c r="D5" s="112"/>
      <c r="E5" s="15">
        <f>SUM(F5,I5)</f>
        <v>303</v>
      </c>
      <c r="F5" s="15">
        <f>SUM(G5:H5)</f>
        <v>187</v>
      </c>
      <c r="G5" s="15">
        <v>89</v>
      </c>
      <c r="H5" s="15">
        <v>98</v>
      </c>
      <c r="I5" s="15">
        <v>116</v>
      </c>
    </row>
    <row r="6" spans="1:9" ht="13.5" customHeight="1">
      <c r="A6" s="112" t="s">
        <v>80</v>
      </c>
      <c r="B6" s="112"/>
      <c r="C6" s="112"/>
      <c r="D6" s="112"/>
      <c r="E6" s="15">
        <f aca="true" t="shared" si="0" ref="E6:E43">SUM(F6,I6)</f>
        <v>4</v>
      </c>
      <c r="F6" s="15">
        <f aca="true" t="shared" si="1" ref="F6:F43">SUM(G6:H6)</f>
        <v>2</v>
      </c>
      <c r="G6" s="15">
        <v>2</v>
      </c>
      <c r="H6" s="15">
        <v>0</v>
      </c>
      <c r="I6" s="15">
        <v>2</v>
      </c>
    </row>
    <row r="7" spans="1:9" ht="13.5" customHeight="1">
      <c r="A7" s="112" t="s">
        <v>81</v>
      </c>
      <c r="B7" s="112"/>
      <c r="C7" s="112"/>
      <c r="D7" s="112"/>
      <c r="E7" s="15">
        <f t="shared" si="0"/>
        <v>10</v>
      </c>
      <c r="F7" s="15">
        <f t="shared" si="1"/>
        <v>2</v>
      </c>
      <c r="G7" s="15">
        <v>2</v>
      </c>
      <c r="H7" s="15">
        <v>0</v>
      </c>
      <c r="I7" s="15">
        <v>8</v>
      </c>
    </row>
    <row r="8" spans="1:9" ht="13.5" customHeight="1">
      <c r="A8" s="112" t="s">
        <v>82</v>
      </c>
      <c r="B8" s="112"/>
      <c r="C8" s="112"/>
      <c r="D8" s="112"/>
      <c r="E8" s="15">
        <f t="shared" si="0"/>
        <v>14</v>
      </c>
      <c r="F8" s="15">
        <f t="shared" si="1"/>
        <v>8</v>
      </c>
      <c r="G8" s="15">
        <v>4</v>
      </c>
      <c r="H8" s="15">
        <v>4</v>
      </c>
      <c r="I8" s="15">
        <v>6</v>
      </c>
    </row>
    <row r="9" spans="1:9" ht="13.5" customHeight="1">
      <c r="A9" s="112" t="s">
        <v>83</v>
      </c>
      <c r="B9" s="112"/>
      <c r="C9" s="112"/>
      <c r="D9" s="112"/>
      <c r="E9" s="15">
        <f t="shared" si="0"/>
        <v>4</v>
      </c>
      <c r="F9" s="15">
        <f t="shared" si="1"/>
        <v>2</v>
      </c>
      <c r="G9" s="15">
        <v>1</v>
      </c>
      <c r="H9" s="15">
        <v>1</v>
      </c>
      <c r="I9" s="15">
        <v>2</v>
      </c>
    </row>
    <row r="10" spans="1:9" ht="13.5" customHeight="1">
      <c r="A10" s="112" t="s">
        <v>150</v>
      </c>
      <c r="B10" s="112"/>
      <c r="C10" s="112"/>
      <c r="D10" s="112"/>
      <c r="E10" s="15">
        <f t="shared" si="0"/>
        <v>0</v>
      </c>
      <c r="F10" s="15">
        <f t="shared" si="1"/>
        <v>0</v>
      </c>
      <c r="G10" s="15">
        <v>0</v>
      </c>
      <c r="H10" s="15">
        <v>0</v>
      </c>
      <c r="I10" s="15">
        <v>0</v>
      </c>
    </row>
    <row r="11" spans="1:9" ht="13.5" customHeight="1">
      <c r="A11" s="112" t="s">
        <v>84</v>
      </c>
      <c r="B11" s="112"/>
      <c r="C11" s="112"/>
      <c r="D11" s="112"/>
      <c r="E11" s="15">
        <f t="shared" si="0"/>
        <v>244</v>
      </c>
      <c r="F11" s="15">
        <f t="shared" si="1"/>
        <v>94</v>
      </c>
      <c r="G11" s="15">
        <v>64</v>
      </c>
      <c r="H11" s="15">
        <v>30</v>
      </c>
      <c r="I11" s="15">
        <v>150</v>
      </c>
    </row>
    <row r="12" spans="1:9" ht="13.5" customHeight="1">
      <c r="A12" s="112" t="s">
        <v>85</v>
      </c>
      <c r="B12" s="112"/>
      <c r="C12" s="112"/>
      <c r="D12" s="112"/>
      <c r="E12" s="15">
        <f t="shared" si="0"/>
        <v>67</v>
      </c>
      <c r="F12" s="15">
        <f t="shared" si="1"/>
        <v>35</v>
      </c>
      <c r="G12" s="15">
        <v>27</v>
      </c>
      <c r="H12" s="15">
        <v>8</v>
      </c>
      <c r="I12" s="15">
        <v>32</v>
      </c>
    </row>
    <row r="13" spans="1:9" ht="13.5" customHeight="1">
      <c r="A13" s="112" t="s">
        <v>86</v>
      </c>
      <c r="B13" s="112"/>
      <c r="C13" s="112"/>
      <c r="D13" s="112"/>
      <c r="E13" s="15">
        <f t="shared" si="0"/>
        <v>33</v>
      </c>
      <c r="F13" s="15">
        <f t="shared" si="1"/>
        <v>14</v>
      </c>
      <c r="G13" s="15">
        <v>13</v>
      </c>
      <c r="H13" s="15">
        <v>1</v>
      </c>
      <c r="I13" s="15">
        <v>19</v>
      </c>
    </row>
    <row r="14" spans="1:9" ht="13.5" customHeight="1">
      <c r="A14" s="114" t="s">
        <v>90</v>
      </c>
      <c r="B14" s="115"/>
      <c r="C14" s="112" t="s">
        <v>73</v>
      </c>
      <c r="D14" s="112"/>
      <c r="E14" s="15">
        <f t="shared" si="0"/>
        <v>6</v>
      </c>
      <c r="F14" s="15">
        <f t="shared" si="1"/>
        <v>6</v>
      </c>
      <c r="G14" s="15">
        <v>5</v>
      </c>
      <c r="H14" s="15">
        <v>1</v>
      </c>
      <c r="I14" s="15">
        <v>0</v>
      </c>
    </row>
    <row r="15" spans="1:9" ht="13.5" customHeight="1">
      <c r="A15" s="115"/>
      <c r="B15" s="115"/>
      <c r="C15" s="115" t="s">
        <v>91</v>
      </c>
      <c r="D15" s="4" t="s">
        <v>87</v>
      </c>
      <c r="E15" s="15">
        <f t="shared" si="0"/>
        <v>0</v>
      </c>
      <c r="F15" s="15">
        <f t="shared" si="1"/>
        <v>0</v>
      </c>
      <c r="G15" s="15">
        <v>0</v>
      </c>
      <c r="H15" s="37"/>
      <c r="I15" s="37"/>
    </row>
    <row r="16" spans="1:9" ht="13.5" customHeight="1" thickBot="1">
      <c r="A16" s="115"/>
      <c r="B16" s="115"/>
      <c r="C16" s="115"/>
      <c r="D16" s="18" t="s">
        <v>88</v>
      </c>
      <c r="E16" s="19">
        <f t="shared" si="0"/>
        <v>0</v>
      </c>
      <c r="F16" s="19">
        <f t="shared" si="1"/>
        <v>0</v>
      </c>
      <c r="G16" s="19">
        <v>0</v>
      </c>
      <c r="H16" s="63"/>
      <c r="I16" s="63"/>
    </row>
    <row r="17" spans="1:9" ht="13.5" customHeight="1" thickTop="1">
      <c r="A17" s="115"/>
      <c r="B17" s="115"/>
      <c r="C17" s="115"/>
      <c r="D17" s="20" t="s">
        <v>89</v>
      </c>
      <c r="E17" s="21">
        <f>SUM(E14:E16)</f>
        <v>6</v>
      </c>
      <c r="F17" s="21">
        <f>SUM(F14:F16)</f>
        <v>6</v>
      </c>
      <c r="G17" s="21">
        <f>SUM(G14:G16)</f>
        <v>5</v>
      </c>
      <c r="H17" s="21">
        <f>SUM(H14:H16)</f>
        <v>1</v>
      </c>
      <c r="I17" s="64">
        <f>SUM(I14:I16)</f>
        <v>0</v>
      </c>
    </row>
    <row r="18" spans="1:9" ht="13.5" customHeight="1">
      <c r="A18" s="112" t="s">
        <v>92</v>
      </c>
      <c r="B18" s="112"/>
      <c r="C18" s="112"/>
      <c r="D18" s="112"/>
      <c r="E18" s="15">
        <f t="shared" si="0"/>
        <v>153</v>
      </c>
      <c r="F18" s="15">
        <f t="shared" si="1"/>
        <v>118</v>
      </c>
      <c r="G18" s="15">
        <v>94</v>
      </c>
      <c r="H18" s="15">
        <v>24</v>
      </c>
      <c r="I18" s="15">
        <v>35</v>
      </c>
    </row>
    <row r="19" spans="1:9" ht="13.5" customHeight="1">
      <c r="A19" s="112" t="s">
        <v>93</v>
      </c>
      <c r="B19" s="112"/>
      <c r="C19" s="112"/>
      <c r="D19" s="112"/>
      <c r="E19" s="15">
        <f t="shared" si="0"/>
        <v>0</v>
      </c>
      <c r="F19" s="15">
        <f t="shared" si="1"/>
        <v>0</v>
      </c>
      <c r="G19" s="15">
        <v>0</v>
      </c>
      <c r="H19" s="15">
        <v>0</v>
      </c>
      <c r="I19" s="15">
        <v>0</v>
      </c>
    </row>
    <row r="20" spans="1:9" ht="13.5" customHeight="1">
      <c r="A20" s="112" t="s">
        <v>94</v>
      </c>
      <c r="B20" s="112"/>
      <c r="C20" s="112"/>
      <c r="D20" s="112"/>
      <c r="E20" s="15">
        <f t="shared" si="0"/>
        <v>1</v>
      </c>
      <c r="F20" s="15">
        <f t="shared" si="1"/>
        <v>0</v>
      </c>
      <c r="G20" s="15">
        <v>0</v>
      </c>
      <c r="H20" s="15">
        <v>0</v>
      </c>
      <c r="I20" s="15">
        <v>1</v>
      </c>
    </row>
    <row r="21" spans="1:9" ht="13.5" customHeight="1">
      <c r="A21" s="112" t="s">
        <v>95</v>
      </c>
      <c r="B21" s="112"/>
      <c r="C21" s="112"/>
      <c r="D21" s="112"/>
      <c r="E21" s="15">
        <f t="shared" si="0"/>
        <v>0</v>
      </c>
      <c r="F21" s="15">
        <f t="shared" si="1"/>
        <v>0</v>
      </c>
      <c r="G21" s="15">
        <v>0</v>
      </c>
      <c r="H21" s="15">
        <v>0</v>
      </c>
      <c r="I21" s="15">
        <v>0</v>
      </c>
    </row>
    <row r="22" spans="1:9" ht="13.5" customHeight="1">
      <c r="A22" s="112" t="s">
        <v>96</v>
      </c>
      <c r="B22" s="112"/>
      <c r="C22" s="112"/>
      <c r="D22" s="112"/>
      <c r="E22" s="15">
        <f t="shared" si="0"/>
        <v>0</v>
      </c>
      <c r="F22" s="15">
        <f t="shared" si="1"/>
        <v>0</v>
      </c>
      <c r="G22" s="15">
        <v>0</v>
      </c>
      <c r="H22" s="15">
        <v>0</v>
      </c>
      <c r="I22" s="15">
        <v>0</v>
      </c>
    </row>
    <row r="23" spans="1:9" ht="13.5" customHeight="1">
      <c r="A23" s="112" t="s">
        <v>97</v>
      </c>
      <c r="B23" s="112"/>
      <c r="C23" s="112"/>
      <c r="D23" s="112"/>
      <c r="E23" s="15">
        <f t="shared" si="0"/>
        <v>65</v>
      </c>
      <c r="F23" s="15">
        <f t="shared" si="1"/>
        <v>29</v>
      </c>
      <c r="G23" s="15">
        <v>27</v>
      </c>
      <c r="H23" s="15">
        <v>2</v>
      </c>
      <c r="I23" s="15">
        <v>36</v>
      </c>
    </row>
    <row r="24" spans="1:9" ht="13.5" customHeight="1">
      <c r="A24" s="112" t="s">
        <v>98</v>
      </c>
      <c r="B24" s="112"/>
      <c r="C24" s="112"/>
      <c r="D24" s="112"/>
      <c r="E24" s="15">
        <f t="shared" si="0"/>
        <v>2</v>
      </c>
      <c r="F24" s="15">
        <f t="shared" si="1"/>
        <v>0</v>
      </c>
      <c r="G24" s="15">
        <v>0</v>
      </c>
      <c r="H24" s="15">
        <v>0</v>
      </c>
      <c r="I24" s="15">
        <v>2</v>
      </c>
    </row>
    <row r="25" spans="1:9" ht="13.5" customHeight="1">
      <c r="A25" s="112" t="s">
        <v>99</v>
      </c>
      <c r="B25" s="112"/>
      <c r="C25" s="112"/>
      <c r="D25" s="112"/>
      <c r="E25" s="15">
        <f t="shared" si="0"/>
        <v>0</v>
      </c>
      <c r="F25" s="15">
        <f t="shared" si="1"/>
        <v>0</v>
      </c>
      <c r="G25" s="15">
        <v>0</v>
      </c>
      <c r="H25" s="15">
        <v>0</v>
      </c>
      <c r="I25" s="15">
        <v>0</v>
      </c>
    </row>
    <row r="26" spans="1:9" ht="13.5" customHeight="1">
      <c r="A26" s="112" t="s">
        <v>100</v>
      </c>
      <c r="B26" s="112"/>
      <c r="C26" s="112"/>
      <c r="D26" s="112"/>
      <c r="E26" s="15">
        <f t="shared" si="0"/>
        <v>2</v>
      </c>
      <c r="F26" s="15">
        <f t="shared" si="1"/>
        <v>0</v>
      </c>
      <c r="G26" s="15">
        <v>0</v>
      </c>
      <c r="H26" s="15">
        <v>0</v>
      </c>
      <c r="I26" s="15">
        <v>2</v>
      </c>
    </row>
    <row r="27" spans="1:9" ht="13.5" customHeight="1">
      <c r="A27" s="112" t="s">
        <v>101</v>
      </c>
      <c r="B27" s="112"/>
      <c r="C27" s="112"/>
      <c r="D27" s="112"/>
      <c r="E27" s="15">
        <f t="shared" si="0"/>
        <v>1</v>
      </c>
      <c r="F27" s="15">
        <f t="shared" si="1"/>
        <v>0</v>
      </c>
      <c r="G27" s="15">
        <v>0</v>
      </c>
      <c r="H27" s="15">
        <v>0</v>
      </c>
      <c r="I27" s="15">
        <v>1</v>
      </c>
    </row>
    <row r="28" spans="1:9" ht="13.5" customHeight="1">
      <c r="A28" s="112" t="s">
        <v>102</v>
      </c>
      <c r="B28" s="112"/>
      <c r="C28" s="112"/>
      <c r="D28" s="112"/>
      <c r="E28" s="15">
        <f t="shared" si="0"/>
        <v>0</v>
      </c>
      <c r="F28" s="15">
        <f t="shared" si="1"/>
        <v>0</v>
      </c>
      <c r="G28" s="15">
        <v>0</v>
      </c>
      <c r="H28" s="15">
        <v>0</v>
      </c>
      <c r="I28" s="15">
        <v>0</v>
      </c>
    </row>
    <row r="29" spans="1:9" ht="13.5" customHeight="1">
      <c r="A29" s="112" t="s">
        <v>103</v>
      </c>
      <c r="B29" s="112"/>
      <c r="C29" s="112"/>
      <c r="D29" s="112"/>
      <c r="E29" s="15">
        <f t="shared" si="0"/>
        <v>0</v>
      </c>
      <c r="F29" s="15">
        <f t="shared" si="1"/>
        <v>0</v>
      </c>
      <c r="G29" s="15">
        <v>0</v>
      </c>
      <c r="H29" s="15">
        <v>0</v>
      </c>
      <c r="I29" s="15">
        <v>0</v>
      </c>
    </row>
    <row r="30" spans="1:9" ht="13.5" customHeight="1">
      <c r="A30" s="112" t="s">
        <v>104</v>
      </c>
      <c r="B30" s="112"/>
      <c r="C30" s="112"/>
      <c r="D30" s="112"/>
      <c r="E30" s="15">
        <f t="shared" si="0"/>
        <v>8</v>
      </c>
      <c r="F30" s="15">
        <f t="shared" si="1"/>
        <v>6</v>
      </c>
      <c r="G30" s="15">
        <v>3</v>
      </c>
      <c r="H30" s="15">
        <v>3</v>
      </c>
      <c r="I30" s="15">
        <v>2</v>
      </c>
    </row>
    <row r="31" spans="1:9" ht="13.5" customHeight="1">
      <c r="A31" s="112" t="s">
        <v>105</v>
      </c>
      <c r="B31" s="112"/>
      <c r="C31" s="112"/>
      <c r="D31" s="112"/>
      <c r="E31" s="15">
        <f t="shared" si="0"/>
        <v>4</v>
      </c>
      <c r="F31" s="15">
        <f t="shared" si="1"/>
        <v>3</v>
      </c>
      <c r="G31" s="15">
        <v>2</v>
      </c>
      <c r="H31" s="15">
        <v>1</v>
      </c>
      <c r="I31" s="15">
        <v>1</v>
      </c>
    </row>
    <row r="32" spans="1:9" ht="13.5" customHeight="1">
      <c r="A32" s="112" t="s">
        <v>106</v>
      </c>
      <c r="B32" s="112"/>
      <c r="C32" s="112"/>
      <c r="D32" s="112"/>
      <c r="E32" s="15">
        <f t="shared" si="0"/>
        <v>57</v>
      </c>
      <c r="F32" s="15">
        <f t="shared" si="1"/>
        <v>25</v>
      </c>
      <c r="G32" s="15">
        <v>24</v>
      </c>
      <c r="H32" s="15">
        <v>1</v>
      </c>
      <c r="I32" s="15">
        <v>32</v>
      </c>
    </row>
    <row r="33" spans="1:9" ht="13.5" customHeight="1">
      <c r="A33" s="112" t="s">
        <v>107</v>
      </c>
      <c r="B33" s="112"/>
      <c r="C33" s="112"/>
      <c r="D33" s="112"/>
      <c r="E33" s="15">
        <f t="shared" si="0"/>
        <v>0</v>
      </c>
      <c r="F33" s="15">
        <f t="shared" si="1"/>
        <v>0</v>
      </c>
      <c r="G33" s="15">
        <v>0</v>
      </c>
      <c r="H33" s="15">
        <v>0</v>
      </c>
      <c r="I33" s="15">
        <v>0</v>
      </c>
    </row>
    <row r="34" spans="1:9" ht="13.5" customHeight="1">
      <c r="A34" s="113" t="s">
        <v>153</v>
      </c>
      <c r="B34" s="112" t="s">
        <v>108</v>
      </c>
      <c r="C34" s="112"/>
      <c r="D34" s="112"/>
      <c r="E34" s="15">
        <f t="shared" si="0"/>
        <v>22</v>
      </c>
      <c r="F34" s="15">
        <f t="shared" si="1"/>
        <v>19</v>
      </c>
      <c r="G34" s="15">
        <v>19</v>
      </c>
      <c r="H34" s="15">
        <v>0</v>
      </c>
      <c r="I34" s="15">
        <v>3</v>
      </c>
    </row>
    <row r="35" spans="1:9" ht="13.5" customHeight="1">
      <c r="A35" s="113"/>
      <c r="B35" s="112" t="s">
        <v>109</v>
      </c>
      <c r="C35" s="112"/>
      <c r="D35" s="112"/>
      <c r="E35" s="15">
        <f t="shared" si="0"/>
        <v>9</v>
      </c>
      <c r="F35" s="15">
        <f t="shared" si="1"/>
        <v>8</v>
      </c>
      <c r="G35" s="15">
        <v>8</v>
      </c>
      <c r="H35" s="15">
        <v>0</v>
      </c>
      <c r="I35" s="15">
        <v>1</v>
      </c>
    </row>
    <row r="36" spans="1:9" ht="13.5" customHeight="1">
      <c r="A36" s="113"/>
      <c r="B36" s="112" t="s">
        <v>110</v>
      </c>
      <c r="C36" s="112"/>
      <c r="D36" s="112"/>
      <c r="E36" s="15">
        <f t="shared" si="0"/>
        <v>0</v>
      </c>
      <c r="F36" s="15">
        <f t="shared" si="1"/>
        <v>0</v>
      </c>
      <c r="G36" s="15">
        <v>0</v>
      </c>
      <c r="H36" s="15">
        <v>0</v>
      </c>
      <c r="I36" s="15">
        <v>0</v>
      </c>
    </row>
    <row r="37" spans="1:9" ht="13.5" customHeight="1">
      <c r="A37" s="113"/>
      <c r="B37" s="116" t="s">
        <v>111</v>
      </c>
      <c r="C37" s="116"/>
      <c r="D37" s="116"/>
      <c r="E37" s="15">
        <f t="shared" si="0"/>
        <v>2</v>
      </c>
      <c r="F37" s="15">
        <f t="shared" si="1"/>
        <v>0</v>
      </c>
      <c r="G37" s="15">
        <v>0</v>
      </c>
      <c r="H37" s="15">
        <v>0</v>
      </c>
      <c r="I37" s="15">
        <v>2</v>
      </c>
    </row>
    <row r="38" spans="1:9" ht="13.5" customHeight="1">
      <c r="A38" s="113"/>
      <c r="B38" s="112" t="s">
        <v>151</v>
      </c>
      <c r="C38" s="112"/>
      <c r="D38" s="112"/>
      <c r="E38" s="15">
        <f t="shared" si="0"/>
        <v>1</v>
      </c>
      <c r="F38" s="15">
        <f t="shared" si="1"/>
        <v>1</v>
      </c>
      <c r="G38" s="15">
        <v>1</v>
      </c>
      <c r="H38" s="15">
        <v>0</v>
      </c>
      <c r="I38" s="15">
        <v>0</v>
      </c>
    </row>
    <row r="39" spans="1:9" ht="13.5" customHeight="1">
      <c r="A39" s="113"/>
      <c r="B39" s="112" t="s">
        <v>152</v>
      </c>
      <c r="C39" s="112"/>
      <c r="D39" s="112"/>
      <c r="E39" s="15">
        <f t="shared" si="0"/>
        <v>0</v>
      </c>
      <c r="F39" s="15">
        <f t="shared" si="1"/>
        <v>0</v>
      </c>
      <c r="G39" s="15">
        <v>0</v>
      </c>
      <c r="H39" s="15">
        <v>0</v>
      </c>
      <c r="I39" s="15">
        <v>0</v>
      </c>
    </row>
    <row r="40" spans="1:9" ht="13.5" customHeight="1">
      <c r="A40" s="113"/>
      <c r="B40" s="118" t="s">
        <v>74</v>
      </c>
      <c r="C40" s="118"/>
      <c r="D40" s="118"/>
      <c r="E40" s="15">
        <f t="shared" si="0"/>
        <v>34</v>
      </c>
      <c r="F40" s="15">
        <f t="shared" si="1"/>
        <v>28</v>
      </c>
      <c r="G40" s="21">
        <f>SUM(G34:G39)</f>
        <v>28</v>
      </c>
      <c r="H40" s="21">
        <f>SUM(H34:H39)</f>
        <v>0</v>
      </c>
      <c r="I40" s="21">
        <f>SUM(I34:I39)</f>
        <v>6</v>
      </c>
    </row>
    <row r="41" spans="1:9" ht="13.5" customHeight="1">
      <c r="A41" s="112" t="s">
        <v>112</v>
      </c>
      <c r="B41" s="112"/>
      <c r="C41" s="112"/>
      <c r="D41" s="112"/>
      <c r="E41" s="15">
        <f t="shared" si="0"/>
        <v>1</v>
      </c>
      <c r="F41" s="15">
        <f t="shared" si="1"/>
        <v>1</v>
      </c>
      <c r="G41" s="15">
        <v>0</v>
      </c>
      <c r="H41" s="15">
        <v>1</v>
      </c>
      <c r="I41" s="15">
        <v>0</v>
      </c>
    </row>
    <row r="42" spans="1:9" ht="13.5" customHeight="1">
      <c r="A42" s="112" t="s">
        <v>113</v>
      </c>
      <c r="B42" s="112"/>
      <c r="C42" s="112"/>
      <c r="D42" s="112"/>
      <c r="E42" s="15">
        <f t="shared" si="0"/>
        <v>3</v>
      </c>
      <c r="F42" s="15">
        <f t="shared" si="1"/>
        <v>0</v>
      </c>
      <c r="G42" s="15">
        <v>0</v>
      </c>
      <c r="H42" s="15">
        <v>0</v>
      </c>
      <c r="I42" s="15">
        <v>3</v>
      </c>
    </row>
    <row r="43" spans="1:9" ht="13.5" customHeight="1" thickBot="1">
      <c r="A43" s="119" t="s">
        <v>114</v>
      </c>
      <c r="B43" s="119"/>
      <c r="C43" s="119"/>
      <c r="D43" s="119"/>
      <c r="E43" s="19">
        <f t="shared" si="0"/>
        <v>4</v>
      </c>
      <c r="F43" s="19">
        <f t="shared" si="1"/>
        <v>3</v>
      </c>
      <c r="G43" s="19">
        <v>1</v>
      </c>
      <c r="H43" s="19">
        <v>2</v>
      </c>
      <c r="I43" s="19">
        <v>1</v>
      </c>
    </row>
    <row r="44" spans="1:9" ht="13.5" customHeight="1" thickTop="1">
      <c r="A44" s="117" t="s">
        <v>115</v>
      </c>
      <c r="B44" s="117"/>
      <c r="C44" s="117"/>
      <c r="D44" s="117"/>
      <c r="E44" s="17">
        <f>SUM(E5:E13)+E17+SUM(E18:E33)+E40+SUM(E41:E43)</f>
        <v>1020</v>
      </c>
      <c r="F44" s="17">
        <f>SUM(F5:F13)+F17+SUM(F18:F33)+F40+SUM(F41:F43)</f>
        <v>563</v>
      </c>
      <c r="G44" s="17">
        <f>SUM(G5:G13)+G17+SUM(G18:G33)+G40+SUM(G41:G43)</f>
        <v>386</v>
      </c>
      <c r="H44" s="17">
        <f>SUM(H5:H13)+H17+SUM(H18:H33)+H40+SUM(H41:H43)</f>
        <v>177</v>
      </c>
      <c r="I44" s="17">
        <f>SUM(I5:I13)+I17+SUM(I18:I33)+I40+SUM(I41:I43)</f>
        <v>457</v>
      </c>
    </row>
    <row r="45" spans="1:10" ht="13.5">
      <c r="A45" s="2"/>
      <c r="B45" s="2"/>
      <c r="C45" s="2"/>
      <c r="D45" s="2"/>
      <c r="E45" s="2"/>
      <c r="F45" s="2"/>
      <c r="G45" s="2"/>
      <c r="H45" s="2"/>
      <c r="I45" s="29" t="s">
        <v>116</v>
      </c>
      <c r="J45" s="1"/>
    </row>
  </sheetData>
  <sheetProtection/>
  <mergeCells count="44">
    <mergeCell ref="B36:D36"/>
    <mergeCell ref="B37:D37"/>
    <mergeCell ref="A32:D32"/>
    <mergeCell ref="A33:D33"/>
    <mergeCell ref="A44:D44"/>
    <mergeCell ref="A1:I1"/>
    <mergeCell ref="B40:D40"/>
    <mergeCell ref="A41:D41"/>
    <mergeCell ref="A42:D42"/>
    <mergeCell ref="A43:D43"/>
    <mergeCell ref="B34:D34"/>
    <mergeCell ref="B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F3:H3"/>
    <mergeCell ref="A14:B17"/>
    <mergeCell ref="C15:C17"/>
    <mergeCell ref="C14:D14"/>
    <mergeCell ref="A5:D5"/>
    <mergeCell ref="A6:D6"/>
    <mergeCell ref="A7:D7"/>
    <mergeCell ref="A8:D8"/>
    <mergeCell ref="A9:D9"/>
    <mergeCell ref="A10:D10"/>
    <mergeCell ref="B38:D38"/>
    <mergeCell ref="B39:D39"/>
    <mergeCell ref="A3:D4"/>
    <mergeCell ref="E3:E4"/>
    <mergeCell ref="A34:A40"/>
    <mergeCell ref="A11:D11"/>
    <mergeCell ref="A12:D12"/>
    <mergeCell ref="A13:D13"/>
    <mergeCell ref="A18:D18"/>
    <mergeCell ref="A19:D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130" zoomScaleSheetLayoutView="130" zoomScalePageLayoutView="0" workbookViewId="0" topLeftCell="A1">
      <selection activeCell="D9" sqref="D9"/>
    </sheetView>
  </sheetViews>
  <sheetFormatPr defaultColWidth="9.00390625" defaultRowHeight="13.5"/>
  <cols>
    <col min="2" max="2" width="15.00390625" style="0" customWidth="1"/>
    <col min="3" max="3" width="11.25390625" style="0" customWidth="1"/>
    <col min="4" max="4" width="13.125" style="0" customWidth="1"/>
  </cols>
  <sheetData>
    <row r="1" spans="1:4" ht="18.75">
      <c r="A1" s="89" t="s">
        <v>171</v>
      </c>
      <c r="B1" s="89"/>
      <c r="C1" s="89"/>
      <c r="D1" s="89"/>
    </row>
    <row r="2" spans="1:4" ht="13.5">
      <c r="A2" s="2" t="s">
        <v>125</v>
      </c>
      <c r="B2" s="2"/>
      <c r="C2" s="2"/>
      <c r="D2" s="29" t="s">
        <v>182</v>
      </c>
    </row>
    <row r="3" spans="1:4" ht="13.5">
      <c r="A3" s="91" t="s">
        <v>138</v>
      </c>
      <c r="B3" s="91"/>
      <c r="C3" s="11" t="s">
        <v>139</v>
      </c>
      <c r="D3" s="11" t="s">
        <v>140</v>
      </c>
    </row>
    <row r="4" spans="1:4" ht="15" customHeight="1">
      <c r="A4" s="112" t="s">
        <v>141</v>
      </c>
      <c r="B4" s="4" t="s">
        <v>142</v>
      </c>
      <c r="C4" s="15">
        <v>12372</v>
      </c>
      <c r="D4" s="15">
        <v>2297600</v>
      </c>
    </row>
    <row r="5" spans="1:4" ht="15" customHeight="1">
      <c r="A5" s="112"/>
      <c r="B5" s="24" t="s">
        <v>144</v>
      </c>
      <c r="C5" s="15">
        <v>6</v>
      </c>
      <c r="D5" s="15">
        <v>1200</v>
      </c>
    </row>
    <row r="6" spans="1:4" ht="15" customHeight="1">
      <c r="A6" s="112"/>
      <c r="B6" s="4" t="s">
        <v>143</v>
      </c>
      <c r="C6" s="15">
        <v>1017</v>
      </c>
      <c r="D6" s="15">
        <v>100200</v>
      </c>
    </row>
    <row r="7" spans="1:4" ht="15" customHeight="1">
      <c r="A7" s="26" t="s">
        <v>129</v>
      </c>
      <c r="B7" s="24" t="s">
        <v>145</v>
      </c>
      <c r="C7" s="15">
        <v>59</v>
      </c>
      <c r="D7" s="15">
        <v>11800</v>
      </c>
    </row>
    <row r="8" spans="1:4" ht="15" customHeight="1">
      <c r="A8" s="27" t="s">
        <v>147</v>
      </c>
      <c r="B8" s="24" t="s">
        <v>146</v>
      </c>
      <c r="C8" s="15">
        <v>276</v>
      </c>
      <c r="D8" s="28"/>
    </row>
    <row r="9" spans="1:4" ht="15" customHeight="1">
      <c r="A9" s="120" t="s">
        <v>115</v>
      </c>
      <c r="B9" s="120"/>
      <c r="C9" s="25">
        <f>SUM(C4:C8)</f>
        <v>13730</v>
      </c>
      <c r="D9" s="25">
        <f>SUM(D4:D8)</f>
        <v>2410800</v>
      </c>
    </row>
    <row r="10" spans="1:4" ht="13.5">
      <c r="A10" s="2"/>
      <c r="B10" s="2"/>
      <c r="C10" s="2"/>
      <c r="D10" s="29" t="s">
        <v>116</v>
      </c>
    </row>
  </sheetData>
  <sheetProtection/>
  <mergeCells count="4">
    <mergeCell ref="A9:B9"/>
    <mergeCell ref="A1:D1"/>
    <mergeCell ref="A3:B3"/>
    <mergeCell ref="A4:A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Normal="75" zoomScaleSheetLayoutView="100" zoomScalePageLayoutView="0" workbookViewId="0" topLeftCell="A1">
      <selection activeCell="G24" sqref="G24"/>
    </sheetView>
  </sheetViews>
  <sheetFormatPr defaultColWidth="9.00390625" defaultRowHeight="13.5"/>
  <cols>
    <col min="1" max="1" width="10.625" style="0" customWidth="1"/>
    <col min="2" max="2" width="10.00390625" style="0" customWidth="1"/>
    <col min="3" max="4" width="11.125" style="0" customWidth="1"/>
    <col min="5" max="5" width="17.50390625" style="0" customWidth="1"/>
  </cols>
  <sheetData>
    <row r="1" spans="1:5" ht="22.5" customHeight="1">
      <c r="A1" s="123" t="s">
        <v>172</v>
      </c>
      <c r="B1" s="123"/>
      <c r="C1" s="123"/>
      <c r="D1" s="123"/>
      <c r="E1" s="123"/>
    </row>
    <row r="2" spans="1:5" ht="14.25" customHeight="1">
      <c r="A2" s="32"/>
      <c r="B2" s="32"/>
      <c r="C2" s="32"/>
      <c r="D2" s="32"/>
      <c r="E2" s="34" t="s">
        <v>182</v>
      </c>
    </row>
    <row r="3" spans="1:5" ht="14.25" customHeight="1">
      <c r="A3" s="91" t="s">
        <v>119</v>
      </c>
      <c r="B3" s="91"/>
      <c r="C3" s="91" t="s">
        <v>157</v>
      </c>
      <c r="D3" s="91"/>
      <c r="E3" s="91" t="s">
        <v>132</v>
      </c>
    </row>
    <row r="4" spans="1:5" ht="14.25" customHeight="1">
      <c r="A4" s="91"/>
      <c r="B4" s="91"/>
      <c r="C4" s="3" t="s">
        <v>130</v>
      </c>
      <c r="D4" s="3" t="s">
        <v>131</v>
      </c>
      <c r="E4" s="91"/>
    </row>
    <row r="5" spans="1:5" ht="22.5" customHeight="1">
      <c r="A5" s="124" t="s">
        <v>154</v>
      </c>
      <c r="B5" s="4" t="s">
        <v>126</v>
      </c>
      <c r="C5" s="15">
        <v>1985</v>
      </c>
      <c r="D5" s="15">
        <v>432</v>
      </c>
      <c r="E5" s="15">
        <v>893250</v>
      </c>
    </row>
    <row r="6" spans="1:5" ht="22.5" customHeight="1">
      <c r="A6" s="91"/>
      <c r="B6" s="4" t="s">
        <v>127</v>
      </c>
      <c r="C6" s="15">
        <v>85</v>
      </c>
      <c r="D6" s="15">
        <v>14</v>
      </c>
      <c r="E6" s="15">
        <v>63750</v>
      </c>
    </row>
    <row r="7" spans="1:5" ht="22.5" customHeight="1">
      <c r="A7" s="91"/>
      <c r="B7" s="4" t="s">
        <v>74</v>
      </c>
      <c r="C7" s="15">
        <f>SUM(C5:C6)</f>
        <v>2070</v>
      </c>
      <c r="D7" s="15">
        <f>SUM(D5:D6)</f>
        <v>446</v>
      </c>
      <c r="E7" s="15">
        <f>SUM(E5:E6)</f>
        <v>957000</v>
      </c>
    </row>
    <row r="8" spans="1:5" ht="22.5" customHeight="1">
      <c r="A8" s="124" t="s">
        <v>155</v>
      </c>
      <c r="B8" s="4" t="s">
        <v>126</v>
      </c>
      <c r="C8" s="15">
        <v>1225</v>
      </c>
      <c r="D8" s="15">
        <v>47</v>
      </c>
      <c r="E8" s="15">
        <v>551250</v>
      </c>
    </row>
    <row r="9" spans="1:5" ht="22.5" customHeight="1">
      <c r="A9" s="91"/>
      <c r="B9" s="4" t="s">
        <v>127</v>
      </c>
      <c r="C9" s="15">
        <v>5</v>
      </c>
      <c r="D9" s="15">
        <v>1</v>
      </c>
      <c r="E9" s="15">
        <v>3750</v>
      </c>
    </row>
    <row r="10" spans="1:5" ht="22.5" customHeight="1">
      <c r="A10" s="91"/>
      <c r="B10" s="4" t="s">
        <v>74</v>
      </c>
      <c r="C10" s="15">
        <f>SUM(C8:C9)</f>
        <v>1230</v>
      </c>
      <c r="D10" s="15">
        <f>SUM(D8:D9)</f>
        <v>48</v>
      </c>
      <c r="E10" s="15">
        <f>SUM(E8:E9)</f>
        <v>555000</v>
      </c>
    </row>
    <row r="11" spans="1:5" ht="22.5" customHeight="1">
      <c r="A11" s="124" t="s">
        <v>156</v>
      </c>
      <c r="B11" s="4" t="s">
        <v>126</v>
      </c>
      <c r="C11" s="15">
        <v>0</v>
      </c>
      <c r="D11" s="15">
        <v>0</v>
      </c>
      <c r="E11" s="15">
        <v>0</v>
      </c>
    </row>
    <row r="12" spans="1:5" ht="22.5" customHeight="1">
      <c r="A12" s="91"/>
      <c r="B12" s="4" t="s">
        <v>127</v>
      </c>
      <c r="C12" s="15">
        <v>0</v>
      </c>
      <c r="D12" s="15">
        <v>10</v>
      </c>
      <c r="E12" s="15">
        <v>0</v>
      </c>
    </row>
    <row r="13" spans="1:5" ht="22.5" customHeight="1" thickBot="1">
      <c r="A13" s="125"/>
      <c r="B13" s="18" t="s">
        <v>74</v>
      </c>
      <c r="C13" s="19">
        <f>SUM(C11:C12)</f>
        <v>0</v>
      </c>
      <c r="D13" s="19">
        <f>SUM(D11:D12)</f>
        <v>10</v>
      </c>
      <c r="E13" s="19">
        <f>SUM(E11:E12)</f>
        <v>0</v>
      </c>
    </row>
    <row r="14" spans="1:5" ht="22.5" customHeight="1" thickTop="1">
      <c r="A14" s="122" t="s">
        <v>158</v>
      </c>
      <c r="B14" s="122"/>
      <c r="C14" s="17">
        <f>C7+C10+C13</f>
        <v>3300</v>
      </c>
      <c r="D14" s="17">
        <f>D7+D10+D13</f>
        <v>504</v>
      </c>
      <c r="E14" s="17">
        <f>E7+E10+E13</f>
        <v>1512000</v>
      </c>
    </row>
    <row r="15" spans="1:5" ht="22.5" customHeight="1">
      <c r="A15" s="30"/>
      <c r="B15" s="30"/>
      <c r="C15" s="31"/>
      <c r="D15" s="31"/>
      <c r="E15" s="31"/>
    </row>
    <row r="16" spans="1:5" ht="22.5" customHeight="1">
      <c r="A16" s="91" t="s">
        <v>119</v>
      </c>
      <c r="B16" s="91"/>
      <c r="C16" s="91" t="s">
        <v>157</v>
      </c>
      <c r="D16" s="91"/>
      <c r="E16" s="91" t="s">
        <v>132</v>
      </c>
    </row>
    <row r="17" spans="1:5" ht="22.5" customHeight="1">
      <c r="A17" s="91"/>
      <c r="B17" s="91"/>
      <c r="C17" s="3" t="s">
        <v>130</v>
      </c>
      <c r="D17" s="3" t="s">
        <v>131</v>
      </c>
      <c r="E17" s="91"/>
    </row>
    <row r="18" spans="1:5" ht="22.5" customHeight="1">
      <c r="A18" s="91" t="s">
        <v>162</v>
      </c>
      <c r="B18" s="4" t="s">
        <v>126</v>
      </c>
      <c r="C18" s="15">
        <v>0</v>
      </c>
      <c r="D18" s="15">
        <v>0</v>
      </c>
      <c r="E18" s="15">
        <v>0</v>
      </c>
    </row>
    <row r="19" spans="1:5" ht="22.5" customHeight="1">
      <c r="A19" s="91"/>
      <c r="B19" s="4" t="s">
        <v>127</v>
      </c>
      <c r="C19" s="15">
        <v>1136</v>
      </c>
      <c r="D19" s="15">
        <v>560</v>
      </c>
      <c r="E19" s="15">
        <v>852000</v>
      </c>
    </row>
    <row r="20" spans="1:5" ht="22.5" customHeight="1">
      <c r="A20" s="91"/>
      <c r="B20" s="4" t="s">
        <v>74</v>
      </c>
      <c r="C20" s="15">
        <f>SUM(C18:C19)</f>
        <v>1136</v>
      </c>
      <c r="D20" s="15">
        <f>SUM(D18:D19)</f>
        <v>560</v>
      </c>
      <c r="E20" s="15">
        <f>SUM(E18:E19)</f>
        <v>852000</v>
      </c>
    </row>
    <row r="21" spans="1:5" ht="22.5" customHeight="1">
      <c r="A21" s="91" t="s">
        <v>163</v>
      </c>
      <c r="B21" s="4" t="s">
        <v>126</v>
      </c>
      <c r="C21" s="15">
        <v>0</v>
      </c>
      <c r="D21" s="15">
        <v>0</v>
      </c>
      <c r="E21" s="15">
        <v>0</v>
      </c>
    </row>
    <row r="22" spans="1:5" ht="22.5" customHeight="1">
      <c r="A22" s="91"/>
      <c r="B22" s="4" t="s">
        <v>127</v>
      </c>
      <c r="C22" s="15">
        <v>22</v>
      </c>
      <c r="D22" s="15">
        <v>14</v>
      </c>
      <c r="E22" s="15">
        <v>16500</v>
      </c>
    </row>
    <row r="23" spans="1:5" ht="22.5" customHeight="1">
      <c r="A23" s="91"/>
      <c r="B23" s="4" t="s">
        <v>74</v>
      </c>
      <c r="C23" s="15">
        <f>SUM(C21:C22)</f>
        <v>22</v>
      </c>
      <c r="D23" s="15">
        <f>SUM(D21:D22)</f>
        <v>14</v>
      </c>
      <c r="E23" s="15">
        <f>SUM(E21:E22)</f>
        <v>16500</v>
      </c>
    </row>
    <row r="24" spans="1:5" ht="22.5" customHeight="1">
      <c r="A24" s="91" t="s">
        <v>164</v>
      </c>
      <c r="B24" s="4" t="s">
        <v>126</v>
      </c>
      <c r="C24" s="15">
        <v>0</v>
      </c>
      <c r="D24" s="15">
        <v>0</v>
      </c>
      <c r="E24" s="15">
        <v>0</v>
      </c>
    </row>
    <row r="25" spans="1:5" ht="22.5" customHeight="1">
      <c r="A25" s="91"/>
      <c r="B25" s="4" t="s">
        <v>127</v>
      </c>
      <c r="C25" s="15">
        <v>0</v>
      </c>
      <c r="D25" s="15">
        <v>0</v>
      </c>
      <c r="E25" s="15">
        <v>0</v>
      </c>
    </row>
    <row r="26" spans="1:5" ht="22.5" customHeight="1">
      <c r="A26" s="91"/>
      <c r="B26" s="4" t="s">
        <v>74</v>
      </c>
      <c r="C26" s="15">
        <f>SUM(C24:C25)</f>
        <v>0</v>
      </c>
      <c r="D26" s="15">
        <f>SUM(D24:D25)</f>
        <v>0</v>
      </c>
      <c r="E26" s="15">
        <f>SUM(E24:E25)</f>
        <v>0</v>
      </c>
    </row>
    <row r="27" spans="1:5" ht="22.5" customHeight="1">
      <c r="A27" s="112" t="s">
        <v>128</v>
      </c>
      <c r="B27" s="112"/>
      <c r="C27" s="15">
        <v>88</v>
      </c>
      <c r="D27" s="15">
        <v>0</v>
      </c>
      <c r="E27" s="15">
        <v>44450</v>
      </c>
    </row>
    <row r="28" spans="1:5" ht="22.5" customHeight="1">
      <c r="A28" s="112" t="s">
        <v>159</v>
      </c>
      <c r="B28" s="112"/>
      <c r="C28" s="15">
        <v>19</v>
      </c>
      <c r="D28" s="15">
        <v>0</v>
      </c>
      <c r="E28" s="15">
        <v>6650</v>
      </c>
    </row>
    <row r="29" spans="1:5" ht="22.5" customHeight="1" thickBot="1">
      <c r="A29" s="119" t="s">
        <v>129</v>
      </c>
      <c r="B29" s="119"/>
      <c r="C29" s="19">
        <v>0</v>
      </c>
      <c r="D29" s="19">
        <v>0</v>
      </c>
      <c r="E29" s="19">
        <v>0</v>
      </c>
    </row>
    <row r="30" spans="1:5" ht="22.5" customHeight="1" thickBot="1" thickTop="1">
      <c r="A30" s="121" t="s">
        <v>160</v>
      </c>
      <c r="B30" s="121"/>
      <c r="C30" s="33">
        <f>C20+C23+C26+C27+C28+C29</f>
        <v>1265</v>
      </c>
      <c r="D30" s="33">
        <f>D20+D23+D26+D27+D28+D29</f>
        <v>574</v>
      </c>
      <c r="E30" s="33">
        <f>E20+E23+E26+E27+E28+E29</f>
        <v>919600</v>
      </c>
    </row>
    <row r="31" spans="1:5" ht="22.5" customHeight="1" thickTop="1">
      <c r="A31" s="122" t="s">
        <v>161</v>
      </c>
      <c r="B31" s="122"/>
      <c r="C31" s="17">
        <f>C14+C30</f>
        <v>4565</v>
      </c>
      <c r="D31" s="17">
        <f>D14+D30</f>
        <v>1078</v>
      </c>
      <c r="E31" s="17">
        <f>E14+E30</f>
        <v>2431600</v>
      </c>
    </row>
    <row r="32" ht="13.5">
      <c r="E32" s="29" t="s">
        <v>116</v>
      </c>
    </row>
  </sheetData>
  <sheetProtection/>
  <mergeCells count="19">
    <mergeCell ref="A1:E1"/>
    <mergeCell ref="C3:D3"/>
    <mergeCell ref="E3:E4"/>
    <mergeCell ref="C16:D16"/>
    <mergeCell ref="E16:E17"/>
    <mergeCell ref="A14:B14"/>
    <mergeCell ref="A3:B4"/>
    <mergeCell ref="A5:A7"/>
    <mergeCell ref="A8:A10"/>
    <mergeCell ref="A11:A13"/>
    <mergeCell ref="A18:A20"/>
    <mergeCell ref="A21:A23"/>
    <mergeCell ref="A16:B17"/>
    <mergeCell ref="A30:B30"/>
    <mergeCell ref="A31:B31"/>
    <mergeCell ref="A24:A26"/>
    <mergeCell ref="A27:B27"/>
    <mergeCell ref="A28:B28"/>
    <mergeCell ref="A29:B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Normal="7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625" style="2" customWidth="1"/>
    <col min="2" max="5" width="9.375" style="2" customWidth="1"/>
    <col min="6" max="6" width="11.375" style="2" customWidth="1"/>
    <col min="7" max="7" width="13.625" style="2" customWidth="1"/>
    <col min="8" max="16384" width="9.00390625" style="2" customWidth="1"/>
  </cols>
  <sheetData>
    <row r="1" spans="1:7" ht="13.5">
      <c r="A1" s="126" t="s">
        <v>242</v>
      </c>
      <c r="B1" s="126"/>
      <c r="C1" s="126"/>
      <c r="D1" s="126"/>
      <c r="E1" s="126"/>
      <c r="F1" s="126"/>
      <c r="G1" s="126"/>
    </row>
    <row r="2" spans="1:7" ht="13.5">
      <c r="A2" s="50" t="s">
        <v>184</v>
      </c>
      <c r="B2" s="51"/>
      <c r="C2" s="51"/>
      <c r="D2" s="51"/>
      <c r="E2" s="51"/>
      <c r="F2" s="51"/>
      <c r="G2" s="52" t="s">
        <v>185</v>
      </c>
    </row>
    <row r="3" spans="1:7" ht="13.5">
      <c r="A3" s="67" t="s">
        <v>186</v>
      </c>
      <c r="B3" s="109" t="s">
        <v>187</v>
      </c>
      <c r="C3" s="67"/>
      <c r="D3" s="67"/>
      <c r="E3" s="43" t="s">
        <v>188</v>
      </c>
      <c r="F3" s="109" t="s">
        <v>189</v>
      </c>
      <c r="G3" s="43" t="s">
        <v>190</v>
      </c>
    </row>
    <row r="4" spans="1:7" ht="13.5">
      <c r="A4" s="65"/>
      <c r="B4" s="56" t="s">
        <v>72</v>
      </c>
      <c r="C4" s="44" t="s">
        <v>191</v>
      </c>
      <c r="D4" s="13" t="s">
        <v>192</v>
      </c>
      <c r="E4" s="43" t="s">
        <v>193</v>
      </c>
      <c r="F4" s="108"/>
      <c r="G4" s="43" t="s">
        <v>194</v>
      </c>
    </row>
    <row r="5" spans="1:7" ht="34.5" customHeight="1">
      <c r="A5" s="11" t="s">
        <v>195</v>
      </c>
      <c r="B5" s="54">
        <f aca="true" t="shared" si="0" ref="B5:B10">SUM(C5:D5)</f>
        <v>137</v>
      </c>
      <c r="C5" s="38">
        <v>77</v>
      </c>
      <c r="D5" s="12">
        <v>60</v>
      </c>
      <c r="E5" s="39">
        <v>-1</v>
      </c>
      <c r="F5" s="42">
        <v>16499</v>
      </c>
      <c r="G5" s="49">
        <f aca="true" t="shared" si="1" ref="G5:G10">F5/B5</f>
        <v>120.43065693430657</v>
      </c>
    </row>
    <row r="6" spans="1:7" ht="34.5" customHeight="1">
      <c r="A6" s="14" t="s">
        <v>196</v>
      </c>
      <c r="B6" s="53">
        <f t="shared" si="0"/>
        <v>139</v>
      </c>
      <c r="C6" s="57">
        <v>80</v>
      </c>
      <c r="D6" s="58">
        <v>59</v>
      </c>
      <c r="E6" s="59">
        <f>B6-B5</f>
        <v>2</v>
      </c>
      <c r="F6" s="60">
        <v>16444</v>
      </c>
      <c r="G6" s="61">
        <f t="shared" si="1"/>
        <v>118.3021582733813</v>
      </c>
    </row>
    <row r="7" spans="1:7" ht="34.5" customHeight="1">
      <c r="A7" s="11" t="s">
        <v>197</v>
      </c>
      <c r="B7" s="54">
        <f t="shared" si="0"/>
        <v>136</v>
      </c>
      <c r="C7" s="38">
        <v>78</v>
      </c>
      <c r="D7" s="12">
        <v>58</v>
      </c>
      <c r="E7" s="39">
        <f>B7-B6</f>
        <v>-3</v>
      </c>
      <c r="F7" s="42">
        <v>16385</v>
      </c>
      <c r="G7" s="62">
        <f t="shared" si="1"/>
        <v>120.4779411764706</v>
      </c>
    </row>
    <row r="8" spans="1:7" ht="34.5" customHeight="1">
      <c r="A8" s="11" t="s">
        <v>198</v>
      </c>
      <c r="B8" s="53">
        <f t="shared" si="0"/>
        <v>137</v>
      </c>
      <c r="C8" s="38">
        <v>75</v>
      </c>
      <c r="D8" s="12">
        <v>62</v>
      </c>
      <c r="E8" s="39">
        <f>B8-B7</f>
        <v>1</v>
      </c>
      <c r="F8" s="42">
        <v>16344</v>
      </c>
      <c r="G8" s="62">
        <f t="shared" si="1"/>
        <v>119.2992700729927</v>
      </c>
    </row>
    <row r="9" spans="1:7" ht="34.5" customHeight="1">
      <c r="A9" s="13" t="s">
        <v>199</v>
      </c>
      <c r="B9" s="55">
        <f t="shared" si="0"/>
        <v>135</v>
      </c>
      <c r="C9" s="45">
        <v>76</v>
      </c>
      <c r="D9" s="46">
        <v>59</v>
      </c>
      <c r="E9" s="47">
        <f>B9-B8</f>
        <v>-2</v>
      </c>
      <c r="F9" s="48">
        <v>16413</v>
      </c>
      <c r="G9" s="49">
        <f t="shared" si="1"/>
        <v>121.57777777777778</v>
      </c>
    </row>
    <row r="10" spans="1:7" ht="34.5" customHeight="1">
      <c r="A10" s="11" t="s">
        <v>182</v>
      </c>
      <c r="B10" s="54">
        <f t="shared" si="0"/>
        <v>131</v>
      </c>
      <c r="C10" s="38">
        <v>77</v>
      </c>
      <c r="D10" s="12">
        <v>54</v>
      </c>
      <c r="E10" s="39">
        <f>B10-B9</f>
        <v>-4</v>
      </c>
      <c r="F10" s="42">
        <v>16513</v>
      </c>
      <c r="G10" s="49">
        <f t="shared" si="1"/>
        <v>126.05343511450381</v>
      </c>
    </row>
    <row r="11" ht="13.5">
      <c r="G11" s="29" t="s">
        <v>18</v>
      </c>
    </row>
    <row r="12" ht="13.5">
      <c r="A12" s="40"/>
    </row>
    <row r="13" ht="13.5">
      <c r="A13" s="41"/>
    </row>
  </sheetData>
  <sheetProtection/>
  <mergeCells count="4">
    <mergeCell ref="A1:G1"/>
    <mergeCell ref="A3:A4"/>
    <mergeCell ref="B3:D3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kng1162</dc:creator>
  <cp:keywords/>
  <dc:description/>
  <cp:lastModifiedBy>admin</cp:lastModifiedBy>
  <cp:lastPrinted>2013-05-29T07:32:46Z</cp:lastPrinted>
  <dcterms:created xsi:type="dcterms:W3CDTF">2006-12-18T00:32:46Z</dcterms:created>
  <dcterms:modified xsi:type="dcterms:W3CDTF">2013-09-12T23:55:02Z</dcterms:modified>
  <cp:category/>
  <cp:version/>
  <cp:contentType/>
  <cp:contentStatus/>
</cp:coreProperties>
</file>