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KNG0339\Desktop\"/>
    </mc:Choice>
  </mc:AlternateContent>
  <xr:revisionPtr revIDLastSave="0" documentId="8_{E0ECB7F2-FD19-47C2-8B4B-D4082B43AA1D}" xr6:coauthVersionLast="47" xr6:coauthVersionMax="47"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<sst xmlns="http://schemas.openxmlformats.org/spreadsheetml/2006/main" count="1131" uniqueCount="571">
  <si>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</si>
  <si>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</si>
  <si>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</si>
  <si>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</si>
  <si>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</si>
  <si>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</si>
  <si>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</si>
  <si>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</si>
  <si>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</si>
  <si>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</si>
  <si>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</si>
  <si>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</si>
  <si>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</si>
  <si>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</si>
  <si>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</si>
  <si>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</si>
  <si>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</si>
  <si>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</si>
  <si>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</si>
  <si>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</si>
  <si>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</si>
  <si>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</si>
  <si>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</si>
  <si>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</si>
  <si>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</si>
  <si>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</si>
  <si>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</si>
  <si>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</si>
  <si>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</si>
  <si>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</si>
  <si>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</si>
  <si>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</si>
  <si>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</si>
  <si>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</si>
  <si>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</si>
  <si>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</si>
  <si>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</si>
  <si>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</si>
  <si>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</si>
  <si>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</si>
  <si>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</si>
  <si>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</si>
  <si>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</si>
  <si>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</si>
  <si>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</si>
  <si>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</si>
  <si>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</si>
  <si>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</si>
  <si>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</si>
  <si>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</si>
  <si>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</si>
  <si>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</si>
  <si>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</si>
  <si>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</si>
  <si>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</si>
  <si>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</si>
  <si>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</si>
  <si>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</si>
  <si>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</si>
  <si>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</si>
  <si>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</si>
  <si>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</si>
  <si>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</si>
  <si>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</si>
  <si>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</si>
  <si>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</si>
  <si>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</si>
  <si>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</si>
  <si>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</si>
  <si>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</si>
  <si>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</si>
  <si>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</si>
  <si>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</si>
  <si>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</si>
  <si>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</si>
  <si>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</si>
  <si>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</si>
  <si>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</si>
  <si>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</si>
  <si>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</si>
  <si>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</si>
  <si>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</si>
  <si>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</si>
  <si>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</si>
  <si>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</si>
  <si>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</si>
  <si>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</si>
  <si>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</si>
  <si>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</si>
  <si>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</si>
  <si>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</si>
  <si>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</si>
  <si>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</si>
  <si>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</si>
  <si>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北中城村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</si>
  <si>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</si>
  <si>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</si>
  <si>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</si>
  <si>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</si>
  <si>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</si>
  <si>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</si>
  <si>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</si>
  <si>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</si>
  <si>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</si>
  <si>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</si>
  <si>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</si>
  <si>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</si>
  <si>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</si>
  <si>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</si>
  <si>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</si>
  <si>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</si>
  <si>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</si>
  <si>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</si>
  <si>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</si>
  <si>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</si>
  <si>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</si>
  <si>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</si>
  <si>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</si>
  <si>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</si>
  <si>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</si>
  <si>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</si>
  <si>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</si>
  <si>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</si>
  <si>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</si>
  <si>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</si>
  <si>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</si>
  <si>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</si>
  <si>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</si>
  <si>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</si>
  <si>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</si>
  <si>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</si>
  <si>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</si>
  <si>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</si>
  <si>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</si>
  <si>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</si>
  <si>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</si>
  <si>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</si>
  <si>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</si>
  <si>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</si>
  <si>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</si>
  <si>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</si>
  <si>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</si>
  <si>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</si>
  <si>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</si>
  <si>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</si>
  <si>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</si>
  <si>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</si>
  <si>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</si>
  <si>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</si>
  <si>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</si>
  <si>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</si>
  <si>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</si>
  <si>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</si>
  <si>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</si>
  <si>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</si>
  <si>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</si>
  <si>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</si>
  <si>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</si>
  <si>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</si>
  <si>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</si>
  <si>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</si>
  <si>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</si>
  <si>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</si>
  <si>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</si>
  <si>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</si>
  <si>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</si>
  <si>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</si>
  <si>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</si>
  <si>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</si>
  <si>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</si>
  <si>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</si>
  <si>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</si>
  <si>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</si>
  <si>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</si>
  <si>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</si>
  <si>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</si>
  <si>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</si>
  <si>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</si>
  <si>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</si>
  <si>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</si>
  <si>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</si>
  <si>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</si>
  <si>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</si>
  <si>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</si>
  <si>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</si>
  <si>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</si>
  <si>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</si>
  <si>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</si>
  <si>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</si>
  <si>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</si>
  <si>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</si>
  <si>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</si>
  <si>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</si>
  <si>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</si>
  <si>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</si>
  <si>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</si>
  <si>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</si>
  <si>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</si>
  <si>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</si>
  <si>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</si>
  <si>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</si>
  <si>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</si>
  <si>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</si>
  <si>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沖縄県北中城村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</si>
  <si>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</si>
  <si>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</si>
  <si>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</si>
  <si>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</si>
  <si>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</si>
  <si>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</si>
  <si>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</si>
  <si>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</si>
  <si>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</si>
  <si>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</si>
  <si>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</si>
  <si>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</si>
  <si>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</si>
  <si>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</si>
  <si>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</si>
  <si>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</si>
  <si>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</si>
  <si>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</si>
  <si>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</si>
  <si>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</si>
  <si>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</si>
  <si>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</si>
  <si>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</si>
  <si>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</si>
  <si>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</si>
  <si>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</si>
  <si>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</si>
  <si>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</si>
  <si>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</si>
  <si>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</si>
  <si>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</si>
  <si>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</si>
  <si>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</si>
  <si>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</si>
  <si>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</si>
  <si>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</si>
  <si>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</si>
  <si>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</si>
  <si>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</si>
  <si>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</si>
  <si>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</si>
  <si>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</si>
  <si>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</si>
  <si>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</si>
  <si>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</si>
  <si>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</si>
  <si>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</si>
  <si>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</si>
  <si>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</si>
  <si>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</si>
  <si>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</si>
  <si>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</si>
  <si>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</si>
  <si>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</si>
  <si>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</si>
  <si>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</si>
  <si>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</si>
  <si>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</si>
  <si>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</si>
  <si>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</si>
  <si>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</si>
  <si>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</si>
  <si>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</si>
  <si>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</si>
  <si>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</si>
  <si>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</si>
  <si>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</si>
  <si>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</si>
  <si>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</si>
  <si>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</si>
  <si>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</si>
  <si>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</si>
  <si>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</si>
  <si>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</si>
  <si>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</si>
  <si>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</si>
  <si>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</si>
  <si>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</si>
  <si>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</si>
  <si>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</si>
  <si>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</si>
  <si>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</si>
  <si>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</si>
  <si>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</si>
  <si>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</si>
  <si>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</si>
  <si>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</si>
  <si>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</si>
  <si>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</si>
  <si>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</si>
  <si>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</si>
  <si>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</si>
  <si>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</si>
  <si>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</si>
  <si>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</si>
  <si>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</si>
  <si>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</si>
  <si>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</si>
  <si>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</si>
  <si>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</si>
  <si>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</si>
  <si>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</si>
  <si>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</si>
  <si>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</si>
  <si>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</si>
  <si>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</si>
  <si>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</si>
  <si>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</si>
  <si>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</si>
  <si>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</si>
  <si>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</si>
  <si>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</si>
  <si>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</si>
  <si>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</si>
  <si>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</si>
  <si>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</si>
  <si>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</si>
  <si>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</si>
  <si>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</si>
  <si>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</si>
  <si>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</si>
  <si>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</si>
  <si>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</si>
  <si>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</si>
  <si>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</si>
  <si>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</si>
  <si>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</si>
  <si>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</si>
  <si>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</si>
  <si>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</si>
  <si>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</si>
  <si>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</si>
  <si>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</si>
  <si>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</si>
  <si>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</si>
  <si>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</si>
  <si>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</si>
  <si>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</si>
  <si>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</si>
  <si>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</si>
  <si>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</si>
  <si>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</si>
  <si>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</si>
  <si>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</si>
  <si>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</si>
  <si>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</si>
  <si>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</si>
  <si>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</si>
  <si>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</si>
  <si>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</si>
  <si>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沖縄県北中城村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</si>
  <si>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</si>
  <si>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</si>
  <si>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</si>
  <si>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</si>
  <si>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</si>
  <si>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</si>
  <si>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</si>
  <si>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</si>
  <si>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</si>
  <si>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</si>
  <si>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</si>
  <si>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</si>
  <si>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</si>
  <si>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</si>
  <si>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</si>
  <si>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</si>
  <si>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</si>
  <si>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</si>
  <si>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</si>
  <si>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</si>
  <si>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</si>
  <si>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</si>
  <si>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</si>
  <si>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</si>
  <si>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</si>
  <si>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</si>
  <si>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</si>
  <si>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</si>
  <si>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</si>
  <si>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</si>
  <si>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</si>
  <si>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</si>
  <si>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</si>
  <si>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</si>
  <si>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</si>
  <si>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</si>
  <si>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</si>
  <si>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</si>
  <si>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</si>
  <si>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</si>
  <si>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</si>
  <si>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</si>
  <si>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</si>
  <si>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</si>
  <si>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</si>
  <si>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</si>
  <si>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</si>
  <si>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</si>
  <si>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</si>
  <si>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</si>
  <si>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</si>
  <si>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</si>
  <si>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</si>
  <si>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</si>
  <si>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</si>
  <si>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</si>
  <si>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</si>
  <si>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</si>
  <si>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</si>
  <si>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</si>
  <si>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</si>
  <si>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</si>
  <si>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</si>
  <si>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</si>
  <si>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</si>
  <si>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</si>
  <si>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</si>
  <si>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</si>
  <si>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</si>
  <si>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</si>
  <si>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</si>
  <si>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</si>
  <si>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</si>
  <si>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</si>
  <si>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</si>
  <si>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</si>
  <si>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</si>
  <si>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</si>
  <si>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</si>
  <si>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</si>
  <si>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</si>
  <si>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</si>
  <si>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</si>
  <si>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</si>
  <si>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</si>
  <si>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</si>
  <si>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</si>
  <si>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</si>
  <si>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</si>
  <si>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</si>
  <si>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</si>
  <si>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</si>
  <si>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</si>
  <si>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</si>
  <si>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</si>
  <si>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</si>
  <si>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</si>
  <si>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</si>
  <si>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</si>
  <si>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</si>
  <si>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</si>
  <si>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</si>
  <si>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</si>
  <si>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</si>
  <si>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</si>
  <si>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</si>
  <si>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</si>
  <si>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</si>
  <si>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</si>
  <si>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</si>
  <si>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</si>
  <si>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</si>
  <si>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</si>
  <si>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</si>
  <si>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</si>
  <si>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</si>
  <si>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</si>
  <si>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</si>
  <si>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</si>
  <si>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</si>
  <si>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</si>
  <si>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</si>
  <si>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</si>
  <si>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</si>
  <si>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</si>
  <si>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</si>
  <si>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</si>
  <si>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</si>
  <si>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</si>
  <si>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</si>
  <si>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</si>
  <si>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</si>
  <si>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</si>
  <si>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</si>
  <si>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</si>
  <si>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</si>
  <si>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</si>
  <si>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</si>
  <si>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</si>
  <si>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</si>
  <si>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</si>
  <si>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</si>
  <si>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</si>
  <si>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</si>
  <si>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</si>
  <si>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</si>
  <si>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</si>
  <si>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</si>
  <si>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</si>
  <si>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</si>
  <si>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</si>
  <si>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</si>
  <si>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</si>
  <si>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</si>
  <si>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</si>
  <si>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</si>
  <si>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</si>
  <si>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</si>
  <si>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</si>
  <si>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</si>
  <si>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</si>
  <si>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</si>
  <si>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</si>
  <si>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</si>
  <si>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</si>
  <si>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</si>
  <si>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</si>
  <si>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</si>
  <si>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</si>
  <si>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</si>
  <si>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</si>
  <si>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</si>
  <si>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</si>
  <si>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1.81</t>
  </si>
  <si>
    <t>▲ 9.70</t>
  </si>
  <si>
    <t>水道事業会計</t>
  </si>
  <si>
    <t>一般会計</t>
  </si>
  <si>
    <t>下水道事業会計</t>
  </si>
  <si>
    <t>国民健康保険特別会計</t>
  </si>
  <si>
    <t>▲ 0.88</t>
  </si>
  <si>
    <t>▲ 0.30</t>
  </si>
  <si>
    <t>▲ 2.19</t>
  </si>
  <si>
    <t>後期高齢者医療特別会計</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</si>
  <si>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</si>
  <si>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</si>
  <si>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</si>
  <si>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</si>
  <si>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</si>
  <si>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</si>
  <si>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</si>
  <si>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</si>
  <si>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2"/>
  </si>
  <si>
    <t>公共施設整備基金</t>
    <rPh sb="0" eb="2">
      <t>コウキョウ</t>
    </rPh>
    <rPh sb="2" eb="4">
      <t>シセツ</t>
    </rPh>
    <rPh sb="4" eb="6">
      <t>セイビ</t>
    </rPh>
    <rPh sb="6" eb="8">
      <t>キキン</t>
    </rPh>
    <phoneticPr fontId="2"/>
  </si>
  <si>
    <t>ふるさと応援基金</t>
    <rPh sb="4" eb="6">
      <t>オウエン</t>
    </rPh>
    <rPh sb="6" eb="8">
      <t>キキン</t>
    </rPh>
    <phoneticPr fontId="2"/>
  </si>
  <si>
    <t>特定駐留軍用地内土地取得事業基金</t>
    <rPh sb="0" eb="2">
      <t>トクテイ</t>
    </rPh>
    <rPh sb="2" eb="5">
      <t>チュウリュウグン</t>
    </rPh>
    <rPh sb="5" eb="7">
      <t>ヨウチ</t>
    </rPh>
    <rPh sb="7" eb="8">
      <t>ナイ</t>
    </rPh>
    <rPh sb="8" eb="10">
      <t>トチ</t>
    </rPh>
    <rPh sb="10" eb="14">
      <t>シュトクジギョウ</t>
    </rPh>
    <rPh sb="14" eb="16">
      <t>キキン</t>
    </rPh>
    <phoneticPr fontId="2"/>
  </si>
  <si>
    <t>-</t>
    <phoneticPr fontId="2"/>
  </si>
  <si>
    <t>沖縄県市町村自治会館管理組合</t>
    <phoneticPr fontId="2"/>
  </si>
  <si>
    <t>沖縄県市町村総合事務組合</t>
    <phoneticPr fontId="2"/>
  </si>
  <si>
    <t>中城村北中城村清掃事務組合</t>
    <phoneticPr fontId="2"/>
  </si>
  <si>
    <t>中城北中城消防組合</t>
    <phoneticPr fontId="2"/>
  </si>
  <si>
    <t>南部広域行政組合</t>
    <phoneticPr fontId="2"/>
  </si>
  <si>
    <t>中部広域市町村圏事務組合</t>
    <phoneticPr fontId="2"/>
  </si>
  <si>
    <t>沖縄県介護保険広域連合（一般会計）</t>
    <rPh sb="12" eb="16">
      <t>イッパンカイケイ</t>
    </rPh>
    <phoneticPr fontId="2"/>
  </si>
  <si>
    <t>沖縄県介護保険広域連合（特別会計）</t>
    <rPh sb="12" eb="14">
      <t>トクベツ</t>
    </rPh>
    <rPh sb="14" eb="16">
      <t>カイケイ</t>
    </rPh>
    <phoneticPr fontId="2"/>
  </si>
  <si>
    <t>沖縄県後期高齢者医療広域連合</t>
    <rPh sb="0" eb="3">
      <t>オキナワケン</t>
    </rPh>
    <rPh sb="3" eb="7">
      <t>コウキコウレイ</t>
    </rPh>
    <rPh sb="7" eb="8">
      <t>シャ</t>
    </rPh>
    <rPh sb="8" eb="10">
      <t>イリョウ</t>
    </rPh>
    <rPh sb="10" eb="14">
      <t>コウイキレンゴウ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</si>
  <si>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</si>
  <si>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</si>
  <si>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・令和5年度の将来負担比率は類似団体平均より高く、有形固定資産減価償却率は類似団体平均より低い数値となっている。
・将来負担比率が高い主な要因は、町村土地開発公社による先行取得事業の債務負担行為となっている。今後、計画的な基金の積立てを行い、早期に用地を取得することで比率の圧縮を図る。
・有形固定資産減価償却比率は、主に公園の減価償却率が高く、全体の減価償却率を押し上げている。社会資本整備総合交付金などの補助を活用し、計画的な更新を図る。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</si>
  <si>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</si>
  <si>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</si>
  <si>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</si>
  <si>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</si>
  <si>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</si>
  <si>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</si>
  <si>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39.6は、平成25年度と平成27年度に町村土地開発公社で先行取得した用地費（2事業）の債務負担行為による影響で類似団体と比較して高くなっている。同用地を将来的に村が取得することにより、将来負担比率は減少すると見込んでいる。令和10年度以降の取得に向け、基金積立を行っているところである。
・実質公債費率は、類似団体平均と比較して、1.5ポイント低い比率となっているが、令和2年度に行った庁舎改築事業やかんがい施設整備、また令和3年度に小学校校舎増築事業を行ったことから、翌年度以降、公債費の増が見込まれる。</t>
    <rPh sb="125" eb="127">
      <t>イコウ</t>
    </rPh>
    <rPh sb="198" eb="199">
      <t>オコナ</t>
    </rPh>
    <rPh sb="219" eb="221">
      <t>レイワ</t>
    </rPh>
    <rPh sb="222" eb="224">
      <t>ネンド</t>
    </rPh>
    <rPh sb="225" eb="228">
      <t>ショウガッコウ</t>
    </rPh>
    <rPh sb="228" eb="230">
      <t>コウシャ</t>
    </rPh>
    <rPh sb="230" eb="232">
      <t>ゾウチク</t>
    </rPh>
    <rPh sb="232" eb="234">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</si>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</sst>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2E42886-6697-4381-BDCD-BD02F05B8A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7119-4896-B800-A8D13A7729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62245</c:v>
                </c:pt>
                <c:pt idx="1">
                  <c:v>81964</c:v>
                </c:pt>
                <c:pt idx="2">
                  <c:v>52448</c:v>
                </c:pt>
                <c:pt idx="3">
                  <c:v>19202</c:v>
                </c:pt>
                <c:pt idx="4">
                  <c:v>19783</c:v>
                </c:pt>
              </c:numCache>
            </c:numRef>
          </c:val>
          <c:smooth val="0"/>
          <c:extLst>
            <c:ext xmlns:c16="http://schemas.microsoft.com/office/drawing/2014/chart" uri="{C3380CC4-5D6E-409C-BE32-E72D297353CC}">
              <c16:uniqueId val="{00000001-7119-4896-B800-A8D13A7729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8.3800000000000008</c:v>
                </c:pt>
                <c:pt idx="1">
                  <c:v>3.62</c:v>
                </c:pt>
                <c:pt idx="2">
                  <c:v>6.87</c:v>
                </c:pt>
                <c:pt idx="3">
                  <c:v>9.01</c:v>
                </c:pt>
                <c:pt idx="4">
                  <c:v>5.91</c:v>
                </c:pt>
              </c:numCache>
            </c:numRef>
          </c:val>
          <c:extLst>
            <c:ext xmlns:c16="http://schemas.microsoft.com/office/drawing/2014/chart" uri="{C3380CC4-5D6E-409C-BE32-E72D297353CC}">
              <c16:uniqueId val="{00000000-94BC-4B7A-91BD-208ECECE2A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12.16</c:v>
                </c:pt>
                <c:pt idx="1">
                  <c:v>13.97</c:v>
                </c:pt>
                <c:pt idx="2">
                  <c:v>13.54</c:v>
                </c:pt>
                <c:pt idx="3">
                  <c:v>15.16</c:v>
                </c:pt>
                <c:pt idx="4">
                  <c:v>7.64</c:v>
                </c:pt>
              </c:numCache>
            </c:numRef>
          </c:val>
          <c:extLst>
            <c:ext xmlns:c16="http://schemas.microsoft.com/office/drawing/2014/chart" uri="{C3380CC4-5D6E-409C-BE32-E72D297353CC}">
              <c16:uniqueId val="{00000001-94BC-4B7A-91BD-208ECECE2A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0.96</c:v>
                </c:pt>
                <c:pt idx="1">
                  <c:v>-1.81</c:v>
                </c:pt>
                <c:pt idx="2">
                  <c:v>4.3</c:v>
                </c:pt>
                <c:pt idx="3">
                  <c:v>3.7</c:v>
                </c:pt>
                <c:pt idx="4">
                  <c:v>-9.6999999999999993</c:v>
                </c:pt>
              </c:numCache>
            </c:numRef>
          </c:val>
          <c:smooth val="0"/>
          <c:extLst>
            <c:ext xmlns:c16="http://schemas.microsoft.com/office/drawing/2014/chart" uri="{C3380CC4-5D6E-409C-BE32-E72D297353CC}">
              <c16:uniqueId val="{00000002-94BC-4B7A-91BD-208ECECE2A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D1-4B25-984B-6D0EF6A598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D1-4B25-984B-6D0EF6A598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D1-4B25-984B-6D0EF6A598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3D1-4B25-984B-6D0EF6A598B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3D1-4B25-984B-6D0EF6A598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0.06</c:v>
                </c:pt>
                <c:pt idx="4">
                  <c:v>#N/A</c:v>
                </c:pt>
                <c:pt idx="5">
                  <c:v>0.02</c:v>
                </c:pt>
                <c:pt idx="6">
                  <c:v>#N/A</c:v>
                </c:pt>
                <c:pt idx="7">
                  <c:v>0.03</c:v>
                </c:pt>
                <c:pt idx="8">
                  <c:v>#N/A</c:v>
                </c:pt>
                <c:pt idx="9">
                  <c:v>0.02</c:v>
                </c:pt>
              </c:numCache>
            </c:numRef>
          </c:val>
          <c:extLst>
            <c:ext xmlns:c16="http://schemas.microsoft.com/office/drawing/2014/chart" uri="{C3380CC4-5D6E-409C-BE32-E72D297353CC}">
              <c16:uniqueId val="{00000005-73D1-4B25-984B-6D0EF6A598B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0.88</c:v>
                </c:pt>
                <c:pt idx="1">
                  <c:v>#N/A</c:v>
                </c:pt>
                <c:pt idx="2">
                  <c:v>0.3</c:v>
                </c:pt>
                <c:pt idx="3">
                  <c:v>#N/A</c:v>
                </c:pt>
                <c:pt idx="4">
                  <c:v>#N/A</c:v>
                </c:pt>
                <c:pt idx="5">
                  <c:v>0.41</c:v>
                </c:pt>
                <c:pt idx="6">
                  <c:v>2.19</c:v>
                </c:pt>
                <c:pt idx="7">
                  <c:v>#N/A</c:v>
                </c:pt>
                <c:pt idx="8">
                  <c:v>#N/A</c:v>
                </c:pt>
                <c:pt idx="9">
                  <c:v>0.88</c:v>
                </c:pt>
              </c:numCache>
            </c:numRef>
          </c:val>
          <c:extLst>
            <c:ext xmlns:c16="http://schemas.microsoft.com/office/drawing/2014/chart" uri="{C3380CC4-5D6E-409C-BE32-E72D297353CC}">
              <c16:uniqueId val="{00000006-73D1-4B25-984B-6D0EF6A598B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2.52</c:v>
                </c:pt>
                <c:pt idx="4">
                  <c:v>#N/A</c:v>
                </c:pt>
                <c:pt idx="5">
                  <c:v>2.61</c:v>
                </c:pt>
                <c:pt idx="6">
                  <c:v>#N/A</c:v>
                </c:pt>
                <c:pt idx="7">
                  <c:v>2.87</c:v>
                </c:pt>
                <c:pt idx="8">
                  <c:v>#N/A</c:v>
                </c:pt>
                <c:pt idx="9">
                  <c:v>2.62</c:v>
                </c:pt>
              </c:numCache>
            </c:numRef>
          </c:val>
          <c:extLst>
            <c:ext xmlns:c16="http://schemas.microsoft.com/office/drawing/2014/chart" uri="{C3380CC4-5D6E-409C-BE32-E72D297353CC}">
              <c16:uniqueId val="{00000007-73D1-4B25-984B-6D0EF6A598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8.3699999999999992</c:v>
                </c:pt>
                <c:pt idx="2">
                  <c:v>#N/A</c:v>
                </c:pt>
                <c:pt idx="3">
                  <c:v>3.61</c:v>
                </c:pt>
                <c:pt idx="4">
                  <c:v>#N/A</c:v>
                </c:pt>
                <c:pt idx="5">
                  <c:v>6.87</c:v>
                </c:pt>
                <c:pt idx="6">
                  <c:v>#N/A</c:v>
                </c:pt>
                <c:pt idx="7">
                  <c:v>9.01</c:v>
                </c:pt>
                <c:pt idx="8">
                  <c:v>#N/A</c:v>
                </c:pt>
                <c:pt idx="9">
                  <c:v>5.91</c:v>
                </c:pt>
              </c:numCache>
            </c:numRef>
          </c:val>
          <c:extLst>
            <c:ext xmlns:c16="http://schemas.microsoft.com/office/drawing/2014/chart" uri="{C3380CC4-5D6E-409C-BE32-E72D297353CC}">
              <c16:uniqueId val="{00000008-73D1-4B25-984B-6D0EF6A598B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28.59</c:v>
                </c:pt>
                <c:pt idx="2">
                  <c:v>#N/A</c:v>
                </c:pt>
                <c:pt idx="3">
                  <c:v>32.44</c:v>
                </c:pt>
                <c:pt idx="4">
                  <c:v>#N/A</c:v>
                </c:pt>
                <c:pt idx="5">
                  <c:v>30.95</c:v>
                </c:pt>
                <c:pt idx="6">
                  <c:v>#N/A</c:v>
                </c:pt>
                <c:pt idx="7">
                  <c:v>32.49</c:v>
                </c:pt>
                <c:pt idx="8">
                  <c:v>#N/A</c:v>
                </c:pt>
                <c:pt idx="9">
                  <c:v>31.71</c:v>
                </c:pt>
              </c:numCache>
            </c:numRef>
          </c:val>
          <c:extLst>
            <c:ext xmlns:c16="http://schemas.microsoft.com/office/drawing/2014/chart" uri="{C3380CC4-5D6E-409C-BE32-E72D297353CC}">
              <c16:uniqueId val="{00000009-73D1-4B25-984B-6D0EF6A598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386</c:v>
                </c:pt>
                <c:pt idx="5">
                  <c:v>363</c:v>
                </c:pt>
                <c:pt idx="8">
                  <c:v>360</c:v>
                </c:pt>
                <c:pt idx="11">
                  <c:v>349</c:v>
                </c:pt>
                <c:pt idx="14">
                  <c:v>340</c:v>
                </c:pt>
              </c:numCache>
            </c:numRef>
          </c:val>
          <c:extLst>
            <c:ext xmlns:c16="http://schemas.microsoft.com/office/drawing/2014/chart" uri="{C3380CC4-5D6E-409C-BE32-E72D297353CC}">
              <c16:uniqueId val="{00000000-AD0E-4A0D-AC73-2FE0605AC0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0E-4A0D-AC73-2FE0605AC0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0E-4A0D-AC73-2FE0605AC0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19</c:v>
                </c:pt>
                <c:pt idx="6">
                  <c:v>21</c:v>
                </c:pt>
                <c:pt idx="9">
                  <c:v>23</c:v>
                </c:pt>
                <c:pt idx="12">
                  <c:v>22</c:v>
                </c:pt>
              </c:numCache>
            </c:numRef>
          </c:val>
          <c:extLst>
            <c:ext xmlns:c16="http://schemas.microsoft.com/office/drawing/2014/chart" uri="{C3380CC4-5D6E-409C-BE32-E72D297353CC}">
              <c16:uniqueId val="{00000003-AD0E-4A0D-AC73-2FE0605AC0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c:v>
                </c:pt>
                <c:pt idx="3">
                  <c:v>126</c:v>
                </c:pt>
                <c:pt idx="6">
                  <c:v>128</c:v>
                </c:pt>
                <c:pt idx="9">
                  <c:v>131</c:v>
                </c:pt>
                <c:pt idx="12">
                  <c:v>131</c:v>
                </c:pt>
              </c:numCache>
            </c:numRef>
          </c:val>
          <c:extLst>
            <c:ext xmlns:c16="http://schemas.microsoft.com/office/drawing/2014/chart" uri="{C3380CC4-5D6E-409C-BE32-E72D297353CC}">
              <c16:uniqueId val="{00000004-AD0E-4A0D-AC73-2FE0605AC0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0E-4A0D-AC73-2FE0605AC0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0E-4A0D-AC73-2FE0605AC0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450</c:v>
                </c:pt>
                <c:pt idx="3">
                  <c:v>437</c:v>
                </c:pt>
                <c:pt idx="6">
                  <c:v>449</c:v>
                </c:pt>
                <c:pt idx="9">
                  <c:v>442</c:v>
                </c:pt>
                <c:pt idx="12">
                  <c:v>433</c:v>
                </c:pt>
              </c:numCache>
            </c:numRef>
          </c:val>
          <c:extLst>
            <c:ext xmlns:c16="http://schemas.microsoft.com/office/drawing/2014/chart" uri="{C3380CC4-5D6E-409C-BE32-E72D297353CC}">
              <c16:uniqueId val="{00000007-AD0E-4A0D-AC73-2FE0605AC0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207</c:v>
                </c:pt>
                <c:pt idx="2">
                  <c:v>#N/A</c:v>
                </c:pt>
                <c:pt idx="3">
                  <c:v>#N/A</c:v>
                </c:pt>
                <c:pt idx="4">
                  <c:v>219</c:v>
                </c:pt>
                <c:pt idx="5">
                  <c:v>#N/A</c:v>
                </c:pt>
                <c:pt idx="6">
                  <c:v>#N/A</c:v>
                </c:pt>
                <c:pt idx="7">
                  <c:v>238</c:v>
                </c:pt>
                <c:pt idx="8">
                  <c:v>#N/A</c:v>
                </c:pt>
                <c:pt idx="9">
                  <c:v>#N/A</c:v>
                </c:pt>
                <c:pt idx="10">
                  <c:v>247</c:v>
                </c:pt>
                <c:pt idx="11">
                  <c:v>#N/A</c:v>
                </c:pt>
                <c:pt idx="12">
                  <c:v>#N/A</c:v>
                </c:pt>
                <c:pt idx="13">
                  <c:v>246</c:v>
                </c:pt>
                <c:pt idx="14">
                  <c:v>#N/A</c:v>
                </c:pt>
              </c:numCache>
            </c:numRef>
          </c:val>
          <c:smooth val="0"/>
          <c:extLst>
            <c:ext xmlns:c16="http://schemas.microsoft.com/office/drawing/2014/chart" uri="{C3380CC4-5D6E-409C-BE32-E72D297353CC}">
              <c16:uniqueId val="{00000008-AD0E-4A0D-AC73-2FE0605AC0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4193</c:v>
                </c:pt>
                <c:pt idx="5">
                  <c:v>4246</c:v>
                </c:pt>
                <c:pt idx="8">
                  <c:v>4278</c:v>
                </c:pt>
                <c:pt idx="11">
                  <c:v>4073</c:v>
                </c:pt>
                <c:pt idx="14">
                  <c:v>3905</c:v>
                </c:pt>
              </c:numCache>
            </c:numRef>
          </c:val>
          <c:extLst>
            <c:ext xmlns:c16="http://schemas.microsoft.com/office/drawing/2014/chart" uri="{C3380CC4-5D6E-409C-BE32-E72D297353CC}">
              <c16:uniqueId val="{00000000-6573-4027-8649-7DA1F7005C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573-4027-8649-7DA1F7005C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1004</c:v>
                </c:pt>
                <c:pt idx="5">
                  <c:v>1198</c:v>
                </c:pt>
                <c:pt idx="8">
                  <c:v>1405</c:v>
                </c:pt>
                <c:pt idx="11">
                  <c:v>1796</c:v>
                </c:pt>
                <c:pt idx="14">
                  <c:v>1712</c:v>
                </c:pt>
              </c:numCache>
            </c:numRef>
          </c:val>
          <c:extLst>
            <c:ext xmlns:c16="http://schemas.microsoft.com/office/drawing/2014/chart" uri="{C3380CC4-5D6E-409C-BE32-E72D297353CC}">
              <c16:uniqueId val="{00000002-6573-4027-8649-7DA1F7005C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73-4027-8649-7DA1F7005C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73-4027-8649-7DA1F7005C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73-4027-8649-7DA1F7005C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c:v>
                </c:pt>
                <c:pt idx="3">
                  <c:v>51</c:v>
                </c:pt>
                <c:pt idx="6">
                  <c:v>0</c:v>
                </c:pt>
                <c:pt idx="9">
                  <c:v>0</c:v>
                </c:pt>
                <c:pt idx="12">
                  <c:v>0</c:v>
                </c:pt>
              </c:numCache>
            </c:numRef>
          </c:val>
          <c:extLst>
            <c:ext xmlns:c16="http://schemas.microsoft.com/office/drawing/2014/chart" uri="{C3380CC4-5D6E-409C-BE32-E72D297353CC}">
              <c16:uniqueId val="{00000006-6573-4027-8649-7DA1F7005C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c:v>
                </c:pt>
                <c:pt idx="3">
                  <c:v>125</c:v>
                </c:pt>
                <c:pt idx="6">
                  <c:v>171</c:v>
                </c:pt>
                <c:pt idx="9">
                  <c:v>141</c:v>
                </c:pt>
                <c:pt idx="12">
                  <c:v>115</c:v>
                </c:pt>
              </c:numCache>
            </c:numRef>
          </c:val>
          <c:extLst>
            <c:ext xmlns:c16="http://schemas.microsoft.com/office/drawing/2014/chart" uri="{C3380CC4-5D6E-409C-BE32-E72D297353CC}">
              <c16:uniqueId val="{00000007-6573-4027-8649-7DA1F7005C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1563</c:v>
                </c:pt>
                <c:pt idx="3">
                  <c:v>1611</c:v>
                </c:pt>
                <c:pt idx="6">
                  <c:v>1598</c:v>
                </c:pt>
                <c:pt idx="9">
                  <c:v>1557</c:v>
                </c:pt>
                <c:pt idx="12">
                  <c:v>1612</c:v>
                </c:pt>
              </c:numCache>
            </c:numRef>
          </c:val>
          <c:extLst>
            <c:ext xmlns:c16="http://schemas.microsoft.com/office/drawing/2014/chart" uri="{C3380CC4-5D6E-409C-BE32-E72D297353CC}">
              <c16:uniqueId val="{00000008-6573-4027-8649-7DA1F7005C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969</c:v>
                </c:pt>
                <c:pt idx="3">
                  <c:v>967</c:v>
                </c:pt>
                <c:pt idx="6">
                  <c:v>974</c:v>
                </c:pt>
                <c:pt idx="9">
                  <c:v>972</c:v>
                </c:pt>
                <c:pt idx="12">
                  <c:v>972</c:v>
                </c:pt>
              </c:numCache>
            </c:numRef>
          </c:val>
          <c:extLst>
            <c:ext xmlns:c16="http://schemas.microsoft.com/office/drawing/2014/chart" uri="{C3380CC4-5D6E-409C-BE32-E72D297353CC}">
              <c16:uniqueId val="{00000009-6573-4027-8649-7DA1F7005C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4772</c:v>
                </c:pt>
                <c:pt idx="3">
                  <c:v>5117</c:v>
                </c:pt>
                <c:pt idx="6">
                  <c:v>5244</c:v>
                </c:pt>
                <c:pt idx="9">
                  <c:v>4978</c:v>
                </c:pt>
                <c:pt idx="12">
                  <c:v>4694</c:v>
                </c:pt>
              </c:numCache>
            </c:numRef>
          </c:val>
          <c:extLst>
            <c:ext xmlns:c16="http://schemas.microsoft.com/office/drawing/2014/chart" uri="{C3380CC4-5D6E-409C-BE32-E72D297353CC}">
              <c16:uniqueId val="{0000000A-6573-4027-8649-7DA1F7005C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2270</c:v>
                </c:pt>
                <c:pt idx="2">
                  <c:v>#N/A</c:v>
                </c:pt>
                <c:pt idx="3">
                  <c:v>#N/A</c:v>
                </c:pt>
                <c:pt idx="4">
                  <c:v>2427</c:v>
                </c:pt>
                <c:pt idx="5">
                  <c:v>#N/A</c:v>
                </c:pt>
                <c:pt idx="6">
                  <c:v>#N/A</c:v>
                </c:pt>
                <c:pt idx="7">
                  <c:v>2304</c:v>
                </c:pt>
                <c:pt idx="8">
                  <c:v>#N/A</c:v>
                </c:pt>
                <c:pt idx="9">
                  <c:v>#N/A</c:v>
                </c:pt>
                <c:pt idx="10">
                  <c:v>1779</c:v>
                </c:pt>
                <c:pt idx="11">
                  <c:v>#N/A</c:v>
                </c:pt>
                <c:pt idx="12">
                  <c:v>#N/A</c:v>
                </c:pt>
                <c:pt idx="13">
                  <c:v>1776</c:v>
                </c:pt>
                <c:pt idx="14">
                  <c:v>#N/A</c:v>
                </c:pt>
              </c:numCache>
            </c:numRef>
          </c:val>
          <c:smooth val="0"/>
          <c:extLst>
            <c:ext xmlns:c16="http://schemas.microsoft.com/office/drawing/2014/chart" uri="{C3380CC4-5D6E-409C-BE32-E72D297353CC}">
              <c16:uniqueId val="{0000000B-6573-4027-8649-7DA1F7005C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630</c:v>
                </c:pt>
                <c:pt idx="1">
                  <c:v>703</c:v>
                </c:pt>
                <c:pt idx="2">
                  <c:v>368</c:v>
                </c:pt>
              </c:numCache>
            </c:numRef>
          </c:val>
          <c:extLst>
            <c:ext xmlns:c16="http://schemas.microsoft.com/office/drawing/2014/chart" uri="{C3380CC4-5D6E-409C-BE32-E72D297353CC}">
              <c16:uniqueId val="{00000000-0BC2-458A-802F-D8582D0B9E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100</c:v>
                </c:pt>
                <c:pt idx="2">
                  <c:v>156</c:v>
                </c:pt>
              </c:numCache>
            </c:numRef>
          </c:val>
          <c:extLst>
            <c:ext xmlns:c16="http://schemas.microsoft.com/office/drawing/2014/chart" uri="{C3380CC4-5D6E-409C-BE32-E72D297353CC}">
              <c16:uniqueId val="{00000001-0BC2-458A-802F-D8582D0B9E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686</c:v>
                </c:pt>
                <c:pt idx="1">
                  <c:v>1050</c:v>
                </c:pt>
                <c:pt idx="2">
                  <c:v>1223</c:v>
                </c:pt>
              </c:numCache>
            </c:numRef>
          </c:val>
          <c:extLst>
            <c:ext xmlns:c16="http://schemas.microsoft.com/office/drawing/2014/chart" uri="{C3380CC4-5D6E-409C-BE32-E72D297353CC}">
              <c16:uniqueId val="{00000002-0BC2-458A-802F-D8582D0B9E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892266305183778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{1110D092-0252-4430-9DAF-E0FC2441DF31}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038-478A-B0CA-8E6D07197F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{DEAB23A4-B6C5-4549-99D3-FF75C4069159}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8-478A-B0CA-8E6D07197F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{88968CC9-8239-4749-ACD0-A55834455610}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8-478A-B0CA-8E6D07197F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{2C6ABBE5-D008-42B3-8D63-7D7B92B8D8D2}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8-478A-B0CA-8E6D07197F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{9B34BF2A-0CE0-41F1-9D05-864AB2ADB138}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8-478A-B0CA-8E6D07197F1F}"/>
                </c:ext>
              </c:extLst>
            </c:dLbl>
            <c:dLbl>
              <c:idx val="8"/>
              <c:layout>
                <c:manualLayout>
                  <c:x val="0"/>
                  <c:y val="1.789226630518377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{DC8D07F2-DD06-4DB9-8488-7FFE2D11E497}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038-478A-B0CA-8E6D07197F1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{D602E0AB-B5E7-402F-8D2B-7ADEA6DD92E7}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038-478A-B0CA-8E6D07197F1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{EBDD4D65-54C6-4810-8658-F401F56BE3B2}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038-478A-B0CA-8E6D07197F1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{8664568A-B77F-481E-977A-39D638D3F277}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038-478A-B0CA-8E6D07197F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47.8</c:v>
                </c:pt>
                <c:pt idx="8">
                  <c:v>47.4</c:v>
                </c:pt>
                <c:pt idx="16">
                  <c:v>46.8</c:v>
                </c:pt>
                <c:pt idx="24">
                  <c:v>48.7</c:v>
                </c:pt>
                <c:pt idx="32">
                  <c:v>50.4</c:v>
                </c:pt>
              </c:numCache>
            </c:numRef>
          </c:xVal>
          <c:yVal>
            <c:numRef>
              <c:f>公会計指標分析・財政指標組合せ分析表!$BP$51:$DC$51</c:f>
              <c:numCache>
                <c:formatCode>#,##0.0;"▲ "#,##0.0</c:formatCode>
                <c:ptCount val="40"/>
                <c:pt idx="0">
                  <c:v>61.8</c:v>
                </c:pt>
                <c:pt idx="8">
                  <c:v>62.2</c:v>
                </c:pt>
                <c:pt idx="16">
                  <c:v>53.7</c:v>
                </c:pt>
                <c:pt idx="24">
                  <c:v>41.4</c:v>
                </c:pt>
                <c:pt idx="32">
                  <c:v>39.6</c:v>
                </c:pt>
              </c:numCache>
            </c:numRef>
          </c:yVal>
          <c:smooth val="0"/>
          <c:extLst>
            <c:ext xmlns:c16="http://schemas.microsoft.com/office/drawing/2014/chart" uri="{C3380CC4-5D6E-409C-BE32-E72D297353CC}">
              <c16:uniqueId val="{00000009-C038-478A-B0CA-8E6D07197F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{EBC64E5B-E48E-4B00-B576-03780077DBAB}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038-478A-B0CA-8E6D07197F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{2AF3F56A-93A3-4589-95D0-EDDE66A94BCF}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8-478A-B0CA-8E6D07197F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{4DC3FD4A-A6DE-4647-9436-65C26CEFBADF}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8-478A-B0CA-8E6D07197F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{4E6C2DFA-FD80-447D-BDAE-1ABB317877B1}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8-478A-B0CA-8E6D07197F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{B3C91647-D838-4694-91F4-831BD02FDDC9}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8-478A-B0CA-8E6D07197F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{86FCF74C-F741-4BF6-AF6E-45D44FE5D26F}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038-478A-B0CA-8E6D07197F1F}"/>
                </c:ext>
              </c:extLst>
            </c:dLbl>
            <c:dLbl>
              <c:idx val="16"/>
              <c:layout>
                <c:manualLayout>
                  <c:x val="-2.888660341438830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{7C78087B-8F9F-413A-91A7-4C3F7BC5F0F8}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038-478A-B0CA-8E6D07197F1F}"/>
                </c:ext>
              </c:extLst>
            </c:dLbl>
            <c:dLbl>
              <c:idx val="24"/>
              <c:layout>
                <c:manualLayout>
                  <c:x val="-2.4481232397227215E-2"/>
                  <c:y val="-4.511431505635202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{A319E2F6-4E62-487B-9823-F2286C467FF7}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038-478A-B0CA-8E6D07197F1F}"/>
                </c:ext>
              </c:extLst>
            </c:dLbl>
            <c:dLbl>
              <c:idx val="32"/>
              <c:layout>
                <c:manualLayout>
                  <c:x val="-4.2679416139087094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{2B39BDEC-06D8-4CF2-B206-7B81752D7742}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038-478A-B0CA-8E6D07197F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038-478A-B0CA-8E6D07197F1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189279865087375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{D131413A-7A34-4EBB-94E0-71334850491B}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82B-4897-8048-831B1400C6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{B5AF5D15-BB03-4976-8BF3-64FEF44814D6}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2B-4897-8048-831B1400C6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{A70130DE-82BF-4B70-B552-1E34A71B51FC}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2B-4897-8048-831B1400C6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{065742DA-6810-4204-91CA-4EF7CBFA086F}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2B-4897-8048-831B1400C6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{908F737E-1E7B-428D-B202-CDF13C56C662}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2B-4897-8048-831B1400C6C5}"/>
                </c:ext>
              </c:extLst>
            </c:dLbl>
            <c:dLbl>
              <c:idx val="8"/>
              <c:layout>
                <c:manualLayout>
                  <c:x val="0"/>
                  <c:y val="1.718927986508729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{68248762-BC62-4F6D-876E-73CF8216AB31}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82B-4897-8048-831B1400C6C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{C947972B-77E8-4E85-8B16-69AC480F0D66}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82B-4897-8048-831B1400C6C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{8F6BE524-2182-4ECB-88AA-E8B3DB4973F6}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82B-4897-8048-831B1400C6C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{CBACD3E7-CBD2-497B-A679-EAC5353BB941}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82B-4897-8048-831B1400C6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5.6</c:v>
                </c:pt>
                <c:pt idx="16">
                  <c:v>5.6</c:v>
                </c:pt>
                <c:pt idx="24">
                  <c:v>5.6</c:v>
                </c:pt>
                <c:pt idx="32">
                  <c:v>5.5</c:v>
                </c:pt>
              </c:numCache>
            </c:numRef>
          </c:xVal>
          <c:yVal>
            <c:numRef>
              <c:f>公会計指標分析・財政指標組合せ分析表!$BP$73:$DC$73</c:f>
              <c:numCache>
                <c:formatCode>#,##0.0;"▲ "#,##0.0</c:formatCode>
                <c:ptCount val="40"/>
                <c:pt idx="0">
                  <c:v>61.8</c:v>
                </c:pt>
                <c:pt idx="8">
                  <c:v>62.2</c:v>
                </c:pt>
                <c:pt idx="16">
                  <c:v>53.7</c:v>
                </c:pt>
                <c:pt idx="24">
                  <c:v>41.4</c:v>
                </c:pt>
                <c:pt idx="32">
                  <c:v>39.6</c:v>
                </c:pt>
              </c:numCache>
            </c:numRef>
          </c:yVal>
          <c:smooth val="0"/>
          <c:extLst>
            <c:ext xmlns:c16="http://schemas.microsoft.com/office/drawing/2014/chart" uri="{C3380CC4-5D6E-409C-BE32-E72D297353CC}">
              <c16:uniqueId val="{00000009-E82B-4897-8048-831B1400C6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{93011A96-7E9A-45E3-B5D3-2E1873F32CC3}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82B-4897-8048-831B1400C6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{047A4BE9-AAF6-4924-91EF-B28B82342BBB}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2B-4897-8048-831B1400C6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{731BDA6E-6424-453F-8CFF-4467A249D0C9}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2B-4897-8048-831B1400C6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{ADEC81F1-D968-4399-B962-41B2301132D3}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2B-4897-8048-831B1400C6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{DA0A0590-F87A-44C5-8D99-E30AF3DFD14D}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2B-4897-8048-831B1400C6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{1EE579CE-E0ED-4C21-8679-4B03886DBA13}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82B-4897-8048-831B1400C6C5}"/>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{295305B2-0829-4DB2-9FB9-77F35E9BFC87}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82B-4897-8048-831B1400C6C5}"/>
                </c:ext>
              </c:extLst>
            </c:dLbl>
            <c:dLbl>
              <c:idx val="24"/>
              <c:layout>
                <c:manualLayout>
                  <c:x val="-1.8235628084250059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{A2023225-6CE0-465D-8036-2BCB38D05933}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82B-4897-8048-831B1400C6C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{484D292C-09CF-42F0-AF50-A9D80DF9DA5C}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82B-4897-8048-831B1400C6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82B-4897-8048-831B1400C6C5}"/>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実質公債費比率の分子</a:t>
          </a:r>
          <a:r>
            <a:rPr kumimoji="1" lang="ja-JP" altLang="en-US" sz="1300">
              <a:solidFill>
                <a:sysClr val="windowText" lastClr="000000"/>
              </a:solidFill>
              <a:effectLst/>
              <a:latin typeface="+mn-ea"/>
              <a:ea typeface="+mn-ea"/>
              <a:cs typeface="+mn-cs"/>
            </a:rPr>
            <a:t>はほぼ横ばいである。</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今後、庁舎整備事業等による地方債残高の増加により元利償還金が増加し、実質公債費比率の上昇が見込まれるため、ハード事業による起債を的確に把握し公債費の抑制に努める。</a:t>
          </a:r>
          <a:endParaRPr lang="ja-JP" altLang="ja-JP" sz="1300">
            <a:solidFill>
              <a:sysClr val="windowText" lastClr="000000"/>
            </a:solidFill>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ysClr val="windowText" lastClr="000000"/>
              </a:solidFill>
              <a:effectLst/>
              <a:latin typeface="+mn-lt"/>
              <a:ea typeface="+mn-ea"/>
              <a:cs typeface="+mn-cs"/>
            </a:rPr>
            <a:t>将来負担比率の分子は</a:t>
          </a:r>
          <a:r>
            <a:rPr kumimoji="1" lang="ja-JP" altLang="en-US" sz="1300">
              <a:solidFill>
                <a:sysClr val="windowText" lastClr="000000"/>
              </a:solidFill>
              <a:effectLst/>
              <a:latin typeface="+mn-lt"/>
              <a:ea typeface="+mn-ea"/>
              <a:cs typeface="+mn-cs"/>
            </a:rPr>
            <a:t>ほぼ横ばい</a:t>
          </a:r>
          <a:r>
            <a:rPr kumimoji="1" lang="ja-JP" altLang="ja-JP" sz="1300">
              <a:solidFill>
                <a:sysClr val="windowText" lastClr="000000"/>
              </a:solidFill>
              <a:effectLst/>
              <a:latin typeface="+mn-lt"/>
              <a:ea typeface="+mn-ea"/>
              <a:cs typeface="+mn-cs"/>
            </a:rPr>
            <a:t>となった。将来負担額である地方債の現在高</a:t>
          </a:r>
          <a:r>
            <a:rPr kumimoji="1" lang="ja-JP" altLang="en-US" sz="1300">
              <a:solidFill>
                <a:sysClr val="windowText" lastClr="000000"/>
              </a:solidFill>
              <a:effectLst/>
              <a:latin typeface="+mn-lt"/>
              <a:ea typeface="+mn-ea"/>
              <a:cs typeface="+mn-cs"/>
            </a:rPr>
            <a:t>は減少しているものの</a:t>
          </a:r>
          <a:r>
            <a:rPr kumimoji="1" lang="ja-JP" altLang="ja-JP" sz="1300">
              <a:solidFill>
                <a:sysClr val="windowText" lastClr="000000"/>
              </a:solidFill>
              <a:effectLst/>
              <a:latin typeface="+mn-lt"/>
              <a:ea typeface="+mn-ea"/>
              <a:cs typeface="+mn-cs"/>
            </a:rPr>
            <a:t>、充当可能</a:t>
          </a:r>
          <a:r>
            <a:rPr kumimoji="1" lang="ja-JP" altLang="en-US" sz="1300">
              <a:solidFill>
                <a:sysClr val="windowText" lastClr="000000"/>
              </a:solidFill>
              <a:effectLst/>
              <a:latin typeface="+mn-lt"/>
              <a:ea typeface="+mn-ea"/>
              <a:cs typeface="+mn-cs"/>
            </a:rPr>
            <a:t>財源等は減少している。</a:t>
          </a:r>
          <a:r>
            <a:rPr kumimoji="1" lang="ja-JP" altLang="ja-JP" sz="1300">
              <a:solidFill>
                <a:sysClr val="windowText" lastClr="000000"/>
              </a:solidFill>
              <a:effectLst/>
              <a:latin typeface="+mn-lt"/>
              <a:ea typeface="+mn-ea"/>
              <a:cs typeface="+mn-cs"/>
            </a:rPr>
            <a:t>　</a:t>
          </a:r>
          <a:endParaRPr kumimoji="1" lang="en-US" altLang="ja-JP" sz="1300">
            <a:solidFill>
              <a:sysClr val="windowText" lastClr="000000"/>
            </a:solidFill>
            <a:effectLst/>
            <a:latin typeface="+mn-lt"/>
            <a:ea typeface="+mn-ea"/>
            <a:cs typeface="+mn-cs"/>
          </a:endParaRPr>
        </a:p>
        <a:p>
          <a:pPr eaLnBrk="1" fontAlgn="auto" latinLnBrk="0" hangingPunct="1"/>
          <a:r>
            <a:rPr kumimoji="1" lang="ja-JP" altLang="ja-JP" sz="1300">
              <a:solidFill>
                <a:sysClr val="windowText" lastClr="000000"/>
              </a:solidFill>
              <a:effectLst/>
              <a:latin typeface="+mn-lt"/>
              <a:ea typeface="+mn-ea"/>
              <a:cs typeface="+mn-cs"/>
            </a:rPr>
            <a:t>今後、ハード事業による起債を的確に把握するとともに、更に充当可能基金の増加を図り将来負担の抑制に努める。</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沖縄県北中城村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財政調整基金が約</a:t>
          </a:r>
          <a:r>
            <a:rPr kumimoji="1" lang="ja-JP" altLang="en-US" sz="1300">
              <a:solidFill>
                <a:sysClr val="windowText" lastClr="000000"/>
              </a:solidFill>
              <a:effectLst/>
              <a:latin typeface="+mn-ea"/>
              <a:ea typeface="+mn-ea"/>
              <a:cs typeface="+mn-cs"/>
            </a:rPr>
            <a:t>３３５</a:t>
          </a:r>
          <a:r>
            <a:rPr kumimoji="1" lang="ja-JP" altLang="ja-JP" sz="1300">
              <a:solidFill>
                <a:sysClr val="windowText" lastClr="000000"/>
              </a:solidFill>
              <a:effectLst/>
              <a:latin typeface="+mn-ea"/>
              <a:ea typeface="+mn-ea"/>
              <a:cs typeface="+mn-cs"/>
            </a:rPr>
            <a:t>百万円</a:t>
          </a:r>
          <a:r>
            <a:rPr kumimoji="1" lang="ja-JP" altLang="en-US" sz="1300">
              <a:solidFill>
                <a:sysClr val="windowText" lastClr="000000"/>
              </a:solidFill>
              <a:effectLst/>
              <a:latin typeface="+mn-ea"/>
              <a:ea typeface="+mn-ea"/>
              <a:cs typeface="+mn-cs"/>
            </a:rPr>
            <a:t>減少し、</a:t>
          </a:r>
          <a:r>
            <a:rPr kumimoji="1" lang="ja-JP" altLang="ja-JP" sz="1300">
              <a:solidFill>
                <a:sysClr val="windowText" lastClr="000000"/>
              </a:solidFill>
              <a:effectLst/>
              <a:latin typeface="+mn-ea"/>
              <a:ea typeface="+mn-ea"/>
              <a:cs typeface="+mn-cs"/>
            </a:rPr>
            <a:t>目的基金が</a:t>
          </a:r>
          <a:r>
            <a:rPr kumimoji="1" lang="ja-JP" altLang="en-US" sz="1300">
              <a:solidFill>
                <a:sysClr val="windowText" lastClr="000000"/>
              </a:solidFill>
              <a:effectLst/>
              <a:latin typeface="+mn-ea"/>
              <a:ea typeface="+mn-ea"/>
              <a:cs typeface="+mn-cs"/>
            </a:rPr>
            <a:t>１７３</a:t>
          </a:r>
          <a:r>
            <a:rPr kumimoji="1" lang="ja-JP" altLang="ja-JP" sz="1300">
              <a:solidFill>
                <a:sysClr val="windowText" lastClr="000000"/>
              </a:solidFill>
              <a:effectLst/>
              <a:latin typeface="+mn-ea"/>
              <a:ea typeface="+mn-ea"/>
              <a:cs typeface="+mn-cs"/>
            </a:rPr>
            <a:t>百万円増加した。</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財政調整基金の減少の要因については、目的</a:t>
          </a:r>
          <a:r>
            <a:rPr kumimoji="1" lang="ja-JP" altLang="ja-JP" sz="1300">
              <a:solidFill>
                <a:sysClr val="windowText" lastClr="000000"/>
              </a:solidFill>
              <a:effectLst/>
              <a:latin typeface="+mn-ea"/>
              <a:ea typeface="+mn-ea"/>
              <a:cs typeface="+mn-cs"/>
            </a:rPr>
            <a:t>基金</a:t>
          </a:r>
          <a:r>
            <a:rPr kumimoji="1" lang="ja-JP" altLang="en-US" sz="1300">
              <a:solidFill>
                <a:sysClr val="windowText" lastClr="000000"/>
              </a:solidFill>
              <a:effectLst/>
              <a:latin typeface="+mn-ea"/>
              <a:ea typeface="+mn-ea"/>
              <a:cs typeface="+mn-cs"/>
            </a:rPr>
            <a:t>への積立金の支出と国保特別会計への法定外操出金３６０百万円が主な理由となる。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目的基金について、中期的には</a:t>
          </a:r>
          <a:r>
            <a:rPr kumimoji="1" lang="ja-JP" altLang="ja-JP" sz="1300">
              <a:solidFill>
                <a:sysClr val="windowText" lastClr="000000"/>
              </a:solidFill>
              <a:effectLst/>
              <a:latin typeface="+mn-ea"/>
              <a:ea typeface="+mn-ea"/>
              <a:cs typeface="+mn-cs"/>
            </a:rPr>
            <a:t>一般廃棄物処理施設建設基金</a:t>
          </a:r>
          <a:r>
            <a:rPr kumimoji="1" lang="ja-JP" altLang="en-US" sz="1300">
              <a:solidFill>
                <a:sysClr val="windowText" lastClr="000000"/>
              </a:solidFill>
              <a:effectLst/>
              <a:latin typeface="+mn-ea"/>
              <a:ea typeface="+mn-ea"/>
              <a:cs typeface="+mn-cs"/>
            </a:rPr>
            <a:t>へ</a:t>
          </a:r>
          <a:r>
            <a:rPr kumimoji="1" lang="ja-JP" altLang="ja-JP" sz="1300">
              <a:solidFill>
                <a:sysClr val="windowText" lastClr="000000"/>
              </a:solidFill>
              <a:effectLst/>
              <a:latin typeface="+mn-ea"/>
              <a:ea typeface="+mn-ea"/>
              <a:cs typeface="+mn-cs"/>
            </a:rPr>
            <a:t>の積立により増の予定としているが、財政調整基金積立とのバランスも踏まえ、財政収支見通しにおける財源不足や将来を見据えた優先的に取り組むべき事業への活用を図るための年次的積立を行う。</a:t>
          </a:r>
          <a:endParaRPr lang="ja-JP" altLang="ja-JP" sz="1300">
            <a:solidFill>
              <a:sysClr val="windowText" lastClr="000000"/>
            </a:solidFill>
            <a:effectLst/>
            <a:latin typeface="+mn-ea"/>
            <a:ea typeface="+mn-ea"/>
          </a:endParaRPr>
        </a:p>
        <a:p>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（基金の使途）</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１．ふるさと応援基金は、</a:t>
          </a:r>
          <a:r>
            <a:rPr kumimoji="1" lang="en-US" altLang="ja-JP" sz="1300">
              <a:solidFill>
                <a:sysClr val="windowText" lastClr="000000"/>
              </a:solidFill>
              <a:effectLst/>
              <a:latin typeface="+mn-ea"/>
              <a:ea typeface="+mn-ea"/>
              <a:cs typeface="+mn-cs"/>
            </a:rPr>
            <a:t>(1)</a:t>
          </a:r>
          <a:r>
            <a:rPr lang="ja-JP" altLang="ja-JP" sz="1300">
              <a:solidFill>
                <a:sysClr val="windowText" lastClr="000000"/>
              </a:solidFill>
              <a:effectLst/>
              <a:latin typeface="+mn-ea"/>
              <a:ea typeface="+mn-ea"/>
              <a:cs typeface="+mn-cs"/>
            </a:rPr>
            <a:t>医療・福祉に関する事業　</a:t>
          </a:r>
          <a:r>
            <a:rPr lang="en-US" altLang="ja-JP" sz="1300">
              <a:solidFill>
                <a:sysClr val="windowText" lastClr="000000"/>
              </a:solidFill>
              <a:effectLst/>
              <a:latin typeface="+mn-ea"/>
              <a:ea typeface="+mn-ea"/>
              <a:cs typeface="+mn-cs"/>
            </a:rPr>
            <a:t>(2)</a:t>
          </a:r>
          <a:r>
            <a:rPr lang="ja-JP" altLang="ja-JP" sz="1300">
              <a:solidFill>
                <a:sysClr val="windowText" lastClr="000000"/>
              </a:solidFill>
              <a:effectLst/>
              <a:latin typeface="+mn-ea"/>
              <a:ea typeface="+mn-ea"/>
              <a:cs typeface="+mn-cs"/>
            </a:rPr>
            <a:t>環境の保護・保全に関する事業　</a:t>
          </a:r>
          <a:r>
            <a:rPr lang="en-US" altLang="ja-JP" sz="1300">
              <a:solidFill>
                <a:sysClr val="windowText" lastClr="000000"/>
              </a:solidFill>
              <a:effectLst/>
              <a:latin typeface="+mn-ea"/>
              <a:ea typeface="+mn-ea"/>
              <a:cs typeface="+mn-cs"/>
            </a:rPr>
            <a:t>(3)</a:t>
          </a:r>
          <a:r>
            <a:rPr lang="ja-JP" altLang="ja-JP" sz="1300">
              <a:solidFill>
                <a:sysClr val="windowText" lastClr="000000"/>
              </a:solidFill>
              <a:effectLst/>
              <a:latin typeface="+mn-ea"/>
              <a:ea typeface="+mn-ea"/>
              <a:cs typeface="+mn-cs"/>
            </a:rPr>
            <a:t>産業振興に関する事業　</a:t>
          </a:r>
          <a:endParaRPr lang="ja-JP" altLang="ja-JP" sz="1300">
            <a:solidFill>
              <a:sysClr val="windowText" lastClr="000000"/>
            </a:solidFill>
            <a:effectLst/>
            <a:latin typeface="+mn-ea"/>
            <a:ea typeface="+mn-ea"/>
          </a:endParaRPr>
        </a:p>
        <a:p>
          <a:r>
            <a:rPr lang="ja-JP" altLang="ja-JP" sz="1300">
              <a:solidFill>
                <a:sysClr val="windowText" lastClr="000000"/>
              </a:solidFill>
              <a:effectLst/>
              <a:latin typeface="+mn-ea"/>
              <a:ea typeface="+mn-ea"/>
              <a:cs typeface="+mn-cs"/>
            </a:rPr>
            <a:t>　　　</a:t>
          </a:r>
          <a:r>
            <a:rPr lang="en-US" altLang="ja-JP" sz="1300">
              <a:solidFill>
                <a:sysClr val="windowText" lastClr="000000"/>
              </a:solidFill>
              <a:effectLst/>
              <a:latin typeface="+mn-ea"/>
              <a:ea typeface="+mn-ea"/>
              <a:cs typeface="+mn-cs"/>
            </a:rPr>
            <a:t>(4)</a:t>
          </a:r>
          <a:r>
            <a:rPr lang="ja-JP" altLang="ja-JP" sz="1300">
              <a:solidFill>
                <a:sysClr val="windowText" lastClr="000000"/>
              </a:solidFill>
              <a:effectLst/>
              <a:latin typeface="+mn-ea"/>
              <a:ea typeface="+mn-ea"/>
              <a:cs typeface="+mn-cs"/>
            </a:rPr>
            <a:t>　教育・文化等の振興に関する事業　　</a:t>
          </a:r>
          <a:r>
            <a:rPr lang="en-US" altLang="ja-JP" sz="1300">
              <a:solidFill>
                <a:sysClr val="windowText" lastClr="000000"/>
              </a:solidFill>
              <a:effectLst/>
              <a:latin typeface="+mn-ea"/>
              <a:ea typeface="+mn-ea"/>
              <a:cs typeface="+mn-cs"/>
            </a:rPr>
            <a:t>(5)</a:t>
          </a:r>
          <a:r>
            <a:rPr lang="ja-JP" altLang="ja-JP" sz="1300">
              <a:solidFill>
                <a:sysClr val="windowText" lastClr="000000"/>
              </a:solidFill>
              <a:effectLst/>
              <a:latin typeface="+mn-ea"/>
              <a:ea typeface="+mn-ea"/>
              <a:cs typeface="+mn-cs"/>
            </a:rPr>
            <a:t>その他村長が必要と認める事業に活用するための基金。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２．地域福祉基金は、地域の福祉向上のための果実運用型基金。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３．一般廃棄物処理施設建設等基金は、今後、整備予定の一般廃棄物処理施設等にかかる整備のための基金。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４．公共施設整備基金は、今後整備予定の公共施設整備全般に活用するための基金。</a:t>
          </a:r>
          <a:endParaRPr lang="ja-JP" altLang="ja-JP" sz="1300">
            <a:solidFill>
              <a:sysClr val="windowText" lastClr="000000"/>
            </a:solidFill>
            <a:effectLst/>
            <a:latin typeface="+mn-ea"/>
            <a:ea typeface="+mn-ea"/>
          </a:endParaRPr>
        </a:p>
        <a:p>
          <a:pPr eaLnBrk="1" fontAlgn="auto" latinLnBrk="0" hangingPunct="1"/>
          <a:r>
            <a:rPr kumimoji="1" lang="ja-JP" altLang="ja-JP" sz="1300">
              <a:solidFill>
                <a:sysClr val="windowText" lastClr="000000"/>
              </a:solidFill>
              <a:effectLst/>
              <a:latin typeface="+mn-ea"/>
              <a:ea typeface="+mn-ea"/>
              <a:cs typeface="+mn-cs"/>
            </a:rPr>
            <a:t>　５．特定防衛施設周辺整備調整交付金事業基金は、特定防衛施設周辺整備事業を円滑に実施するための基金。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　・</a:t>
          </a:r>
          <a:r>
            <a:rPr kumimoji="1" lang="ja-JP" altLang="ja-JP" sz="1300">
              <a:solidFill>
                <a:sysClr val="windowText" lastClr="000000"/>
              </a:solidFill>
              <a:effectLst/>
              <a:latin typeface="+mn-lt"/>
              <a:ea typeface="+mn-ea"/>
              <a:cs typeface="+mn-cs"/>
            </a:rPr>
            <a:t>公共施設整備基金は、町村土地開発公社の先行取得事業により取得した土地の買取りのため、積立増となった。</a:t>
          </a:r>
          <a:endParaRPr lang="ja-JP" altLang="ja-JP" sz="1300">
            <a:solidFill>
              <a:sysClr val="windowText" lastClr="000000"/>
            </a:solidFill>
            <a:effectLst/>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一般廃棄物処理施設建設等基金は、整備予定の施設建設費の為に年次的に積立てを行っている。</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　</a:t>
          </a:r>
          <a:endParaRPr kumimoji="1" lang="en-US" altLang="ja-JP" sz="1300">
            <a:solidFill>
              <a:sysClr val="windowText" lastClr="000000"/>
            </a:solidFill>
            <a:effectLst/>
            <a:latin typeface="+mn-ea"/>
            <a:ea typeface="+mn-ea"/>
            <a:cs typeface="+mn-cs"/>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一般廃棄物処理施設等の整備に係る費用として、令和７年度から令和１０年度までに約９億７千万円の一般財源分の負担が発生するため、財源の確保のため年次的に積立てを行っていく。</a:t>
          </a:r>
          <a:endParaRPr lang="ja-JP" altLang="ja-JP" sz="1300">
            <a:solidFill>
              <a:sysClr val="windowText" lastClr="000000"/>
            </a:solidFill>
            <a:effectLst/>
            <a:latin typeface="+mn-ea"/>
            <a:ea typeface="+mn-ea"/>
          </a:endParaRPr>
        </a:p>
        <a:p>
          <a:endParaRPr kumimoji="1" lang="en-US" altLang="ja-JP" sz="1300">
            <a:solidFill>
              <a:srgbClr val="FF0000"/>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　</a:t>
          </a:r>
          <a:r>
            <a:rPr kumimoji="1" lang="ja-JP" altLang="ja-JP" sz="1300">
              <a:solidFill>
                <a:schemeClr val="dk1"/>
              </a:solidFill>
              <a:effectLst/>
              <a:latin typeface="+mn-lt"/>
              <a:ea typeface="+mn-ea"/>
              <a:cs typeface="+mn-cs"/>
            </a:rPr>
            <a:t>財政調整基金については、目的基金への積立金の支出と国保特別会計への法定外操出金</a:t>
          </a:r>
          <a:r>
            <a:rPr kumimoji="1" lang="ja-JP" altLang="en-US" sz="1300">
              <a:solidFill>
                <a:schemeClr val="dk1"/>
              </a:solidFill>
              <a:effectLst/>
              <a:latin typeface="+mn-lt"/>
              <a:ea typeface="+mn-ea"/>
              <a:cs typeface="+mn-cs"/>
            </a:rPr>
            <a:t>の影響により３３５</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減となった</a:t>
          </a:r>
          <a:r>
            <a:rPr kumimoji="1" lang="ja-JP" altLang="ja-JP" sz="1300">
              <a:solidFill>
                <a:schemeClr val="dk1"/>
              </a:solidFill>
              <a:effectLst/>
              <a:latin typeface="+mn-lt"/>
              <a:ea typeface="+mn-ea"/>
              <a:cs typeface="+mn-cs"/>
            </a:rPr>
            <a:t>。</a:t>
          </a:r>
          <a:endParaRPr lang="ja-JP" altLang="ja-JP" sz="1300">
            <a:effectLst/>
          </a:endParaRPr>
        </a:p>
        <a:p>
          <a:pPr eaLnBrk="1" fontAlgn="auto" latinLnBrk="0" hangingPunct="1"/>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財政調整基金の残高は、標準財政規模の</a:t>
          </a:r>
          <a:r>
            <a:rPr kumimoji="1" lang="ja-JP" altLang="en-US" sz="1300">
              <a:solidFill>
                <a:sysClr val="windowText" lastClr="000000"/>
              </a:solidFill>
              <a:effectLst/>
              <a:latin typeface="+mn-ea"/>
              <a:ea typeface="+mn-ea"/>
              <a:cs typeface="+mn-cs"/>
            </a:rPr>
            <a:t>１０％（４．８億）から１５</a:t>
          </a:r>
          <a:r>
            <a:rPr kumimoji="1" lang="ja-JP" altLang="ja-JP" sz="1300">
              <a:solidFill>
                <a:sysClr val="windowText" lastClr="000000"/>
              </a:solidFill>
              <a:effectLst/>
              <a:latin typeface="+mn-ea"/>
              <a:ea typeface="+mn-ea"/>
              <a:cs typeface="+mn-cs"/>
            </a:rPr>
            <a:t>％程度（</a:t>
          </a:r>
          <a:r>
            <a:rPr kumimoji="1" lang="ja-JP" altLang="en-US" sz="1300">
              <a:solidFill>
                <a:sysClr val="windowText" lastClr="000000"/>
              </a:solidFill>
              <a:effectLst/>
              <a:latin typeface="+mn-ea"/>
              <a:ea typeface="+mn-ea"/>
              <a:cs typeface="+mn-cs"/>
            </a:rPr>
            <a:t>７</a:t>
          </a:r>
          <a:r>
            <a:rPr kumimoji="1" lang="en-US" altLang="ja-JP" sz="1300">
              <a:solidFill>
                <a:sysClr val="windowText" lastClr="000000"/>
              </a:solidFill>
              <a:effectLst/>
              <a:latin typeface="+mn-ea"/>
              <a:ea typeface="+mn-ea"/>
              <a:cs typeface="+mn-cs"/>
            </a:rPr>
            <a:t>.</a:t>
          </a:r>
          <a:r>
            <a:rPr kumimoji="1" lang="ja-JP" altLang="en-US" sz="1300">
              <a:solidFill>
                <a:sysClr val="windowText" lastClr="000000"/>
              </a:solidFill>
              <a:effectLst/>
              <a:latin typeface="+mn-ea"/>
              <a:ea typeface="+mn-ea"/>
              <a:cs typeface="+mn-cs"/>
            </a:rPr>
            <a:t>２億</a:t>
          </a:r>
          <a:r>
            <a:rPr kumimoji="1" lang="ja-JP" altLang="ja-JP" sz="1300">
              <a:solidFill>
                <a:sysClr val="windowText" lastClr="000000"/>
              </a:solidFill>
              <a:effectLst/>
              <a:latin typeface="+mn-ea"/>
              <a:ea typeface="+mn-ea"/>
              <a:cs typeface="+mn-cs"/>
            </a:rPr>
            <a:t>）を目標に年次的に積み立てを行う。</a:t>
          </a:r>
          <a:endParaRPr lang="ja-JP" altLang="ja-JP" sz="1300">
            <a:solidFill>
              <a:sysClr val="windowText" lastClr="000000"/>
            </a:solidFill>
            <a:effectLst/>
            <a:latin typeface="+mn-ea"/>
            <a:ea typeface="+mn-ea"/>
          </a:endParaRPr>
        </a:p>
        <a:p>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５６百万円の積立をおこなった。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基金を充てる対象となる村債がある場合は積立を行う。</a:t>
          </a:r>
          <a:endParaRPr lang="ja-JP" altLang="ja-JP" sz="13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62BF0F-CA46-40D2-BCE2-849EFD052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4735BBC-5AE7-4637-9125-EF30B5855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FAE5989-39DA-4F28-9A4C-AA70D8523AB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2751216-EC39-49A3-B982-00200A0A17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EF85AD-74B5-419E-880D-D236C63301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B7611AE-603D-4BF1-A1BC-D02CEF58985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03ED5DF-C922-463D-BEA1-BED58370F5E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A37F939-1089-4EC2-A2CB-8CD611D97F8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87A6264-FB36-42CE-995B-4DB091E78FD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20438C8-1E5E-4C15-9472-9844E8F0C9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89BA649-8929-4B2D-AB6D-C375B6BBEF2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C0640DA-3A35-4370-AAF5-B50D2A1526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9347A5-22C9-4E30-B0AD-63F3F5BA17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9319B4-0B4B-4CD2-B3F7-BEE2F827CF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4BF78C5-1D0D-44FD-959D-60F61E290D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119FE9-7009-4285-9594-177C9F22B76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A170CF5-0110-440B-9594-CDE7D862B7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18CF2A6-81FB-4D51-9054-C0A07FBF9C7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3E1AEF-EE7A-4B78-9CF4-D66C29E2EB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8CD45A0-B0DF-45EC-B412-46FEF32456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D34ACB7-703D-48FA-947F-6AF88A3912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3AE504A-DDB7-480E-AC21-4E4A2D01AA2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7BB79F5-0AB0-421B-B1C9-9C941793A2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5E6FAB4-BF8F-4D1D-B9AC-880963E1BD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F877BFE-4E36-4FC8-8543-533FBC2712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A0D3CB-2F8F-4611-9261-A62330BF7F4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A80E56-497B-475F-86CA-1C94F66656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8DB489B-2A4C-41F1-BD16-2FAD4A9A833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22AD97C-BA47-4513-91DA-9758180ACA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3A5A5B-6AEC-4D51-A599-39D17670E2C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0BDB387-7C4C-4E43-84E6-4A1313E47A5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55D450-6CC0-4056-9934-AE3B9ECD7FE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C691643-8FA0-4B7F-8845-AFC518FF522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43547DE-3E42-45C6-B576-426B67726EA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125F3CF-E48A-4689-A615-0E1ED7820FB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C9AE1A6-F869-410B-9418-C7CE9A9B0F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FA1C8B3-5EC6-421F-8B86-3B25250A52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8A04E6B-1EEA-4E5E-B6AB-719AC82D617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C6E09CF-0B71-44B6-B40B-4E5653DE8E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16E3832-9C09-4C1F-B387-0BD104DFED1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E53D214-0B26-4320-BEF0-47242BAE4C6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A2A8023-6FC6-4A3E-81E1-A197D8C9345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2C6E22-93FF-442D-955C-0AFED50580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D474673-4CBE-400B-AEF1-8648C27826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54A7A48-2A81-47D7-825D-BEECE8AF73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423E2EB-DB15-42F4-B2FF-B695CDEBF54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5396770-AA19-4DF7-A459-1217DCAB78B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年度の有形固定資産減価償却率は</a:t>
          </a:r>
          <a:r>
            <a:rPr kumimoji="1" lang="en-US" altLang="ja-JP" sz="1100" b="0">
              <a:solidFill>
                <a:schemeClr val="dk1"/>
              </a:solidFill>
              <a:effectLst/>
              <a:latin typeface="+mn-lt"/>
              <a:ea typeface="+mn-ea"/>
              <a:cs typeface="+mn-cs"/>
            </a:rPr>
            <a:t>50.4</a:t>
          </a:r>
          <a:r>
            <a:rPr kumimoji="1" lang="ja-JP" altLang="ja-JP" sz="1100" b="0">
              <a:solidFill>
                <a:schemeClr val="dk1"/>
              </a:solidFill>
              <a:effectLst/>
              <a:latin typeface="+mn-lt"/>
              <a:ea typeface="+mn-ea"/>
              <a:cs typeface="+mn-cs"/>
            </a:rPr>
            <a:t>％で、類似団体と比較して</a:t>
          </a:r>
          <a:r>
            <a:rPr kumimoji="1" lang="en-US" altLang="ja-JP" sz="1100" b="0">
              <a:solidFill>
                <a:schemeClr val="dk1"/>
              </a:solidFill>
              <a:effectLst/>
              <a:latin typeface="+mn-lt"/>
              <a:ea typeface="+mn-ea"/>
              <a:cs typeface="+mn-cs"/>
            </a:rPr>
            <a:t>14</a:t>
          </a:r>
          <a:r>
            <a:rPr kumimoji="1" lang="ja-JP" altLang="ja-JP" sz="1100" b="0">
              <a:solidFill>
                <a:schemeClr val="dk1"/>
              </a:solidFill>
              <a:effectLst/>
              <a:latin typeface="+mn-lt"/>
              <a:ea typeface="+mn-ea"/>
              <a:cs typeface="+mn-cs"/>
            </a:rPr>
            <a:t>ポイント低い数値となっている。</a:t>
          </a:r>
          <a:endParaRPr lang="ja-JP" altLang="ja-JP">
            <a:effectLst/>
          </a:endParaRPr>
        </a:p>
        <a:p>
          <a:r>
            <a:rPr kumimoji="1" lang="ja-JP" altLang="ja-JP" sz="1100" b="0">
              <a:solidFill>
                <a:schemeClr val="dk1"/>
              </a:solidFill>
              <a:effectLst/>
              <a:latin typeface="+mn-lt"/>
              <a:ea typeface="+mn-ea"/>
              <a:cs typeface="+mn-cs"/>
            </a:rPr>
            <a:t>　主に公園（</a:t>
          </a:r>
          <a:r>
            <a:rPr kumimoji="1" lang="en-US" altLang="ja-JP" sz="1100" b="0">
              <a:solidFill>
                <a:schemeClr val="dk1"/>
              </a:solidFill>
              <a:effectLst/>
              <a:latin typeface="+mn-lt"/>
              <a:ea typeface="+mn-ea"/>
              <a:cs typeface="+mn-cs"/>
            </a:rPr>
            <a:t>85.2</a:t>
          </a:r>
          <a:r>
            <a:rPr kumimoji="1" lang="ja-JP" altLang="ja-JP" sz="1100" b="0">
              <a:solidFill>
                <a:schemeClr val="dk1"/>
              </a:solidFill>
              <a:effectLst/>
              <a:latin typeface="+mn-lt"/>
              <a:ea typeface="+mn-ea"/>
              <a:cs typeface="+mn-cs"/>
            </a:rPr>
            <a:t>％）減価償却比率が高く、資産の老朽化が進んでいるため、社会資本整備総合交付金などの補助を活用し、計画的な更新を図る。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C215E9D-C888-4785-AF65-41950BAF3B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89F7445-4D3F-48DD-9369-925816805E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FD4A7D1-7E6B-4204-BCC8-532286360C8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835B865-739B-4DA6-A83F-7FBF96B921A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5B41604-FC96-4B89-8008-352FAF24894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DA41C98-4830-4D13-92D1-3C6F7C49497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C14288B-AD32-49FA-9778-29993A8EED1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2609E5D-F391-4584-89DE-B62DCA0DFF0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EDC1EE3-941E-4358-9088-75731E80159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AA5C112-5633-4939-9095-9AF05A16C12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71C1556-922D-41DA-8FC3-EC2A3A81943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049C52F-F66C-41F6-95B3-AF610031DE9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8F412E2-48C6-4854-8EAE-0DCE7F8F79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A02216E-7223-441F-9CC9-CAF760BD10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EE47BB4-A40C-4CD2-887F-21F0DE5A5C6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A965E27-D9B3-442E-A862-A58E4D5C0E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FB5AB54B-6405-4004-AD45-2973583F5F08}"/>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5B9DE7EC-1DEE-47F2-83EB-C5E2D7FFBF3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1A96AE59-9A17-4572-8D37-5ECF7DB8B73C}"/>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D519559B-E832-4884-806F-FD61B75FB927}"/>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8333C582-D51D-4EFB-8924-5D3849F18814}"/>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F7B6705D-E978-486E-8838-015E2A0E4848}"/>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35937D4E-27C1-4FBD-AC18-68483BFF0C6F}"/>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B890D45-D74F-4131-9D69-01936C64D51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50CE1C4F-8055-458A-BC81-8BB34C0CB682}"/>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3F16DF8C-6B5E-4CC0-B86F-4B38CC57248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DDB62E31-2448-454D-B797-BB3969BE13D9}"/>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271E786-14DD-44C4-A468-9750A69F5DB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4A5353C-DCCD-475C-B7F2-CF455DD6EB0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F312730-9642-4596-9D6F-16258EC701A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674B61A-69B4-4AB3-BCE0-5DBCDF6458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727C201-B74A-4829-9806-1DB7EC53DF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81" name="楕円 80">
          <a:extLst>
            <a:ext uri="{FF2B5EF4-FFF2-40B4-BE49-F238E27FC236}">
              <a16:creationId xmlns:a16="http://schemas.microsoft.com/office/drawing/2014/main" id="{AEEF9CBB-3F6A-4B87-A267-7439F3CECBC6}"/>
            </a:ext>
          </a:extLst>
        </xdr:cNvPr>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2" name="有形固定資産減価償却率該当値テキスト">
          <a:extLst>
            <a:ext uri="{FF2B5EF4-FFF2-40B4-BE49-F238E27FC236}">
              <a16:creationId xmlns:a16="http://schemas.microsoft.com/office/drawing/2014/main" id="{C91D7820-D9E9-428D-9984-ED7914564B58}"/>
            </a:ext>
          </a:extLst>
        </xdr:cNvPr>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2963</xdr:rowOff>
    </xdr:from>
    <xdr:to>
      <xdr:col>19</xdr:col>
      <xdr:colOff>187325</xdr:colOff>
      <xdr:row>28</xdr:row>
      <xdr:rowOff>104563</xdr:rowOff>
    </xdr:to>
    <xdr:sp macro="" textlink="">
      <xdr:nvSpPr>
        <xdr:cNvPr id="83" name="楕円 82">
          <a:extLst>
            <a:ext uri="{FF2B5EF4-FFF2-40B4-BE49-F238E27FC236}">
              <a16:creationId xmlns:a16="http://schemas.microsoft.com/office/drawing/2014/main" id="{189ACB42-71A5-4BD4-AAA1-1DB55BAB48C4}"/>
            </a:ext>
          </a:extLst>
        </xdr:cNvPr>
        <xdr:cNvSpPr/>
      </xdr:nvSpPr>
      <xdr:spPr>
        <a:xfrm>
          <a:off x="4000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53763</xdr:rowOff>
    </xdr:from>
    <xdr:to>
      <xdr:col>23</xdr:col>
      <xdr:colOff>85725</xdr:colOff>
      <xdr:row>28</xdr:row>
      <xdr:rowOff>114935</xdr:rowOff>
    </xdr:to>
    <xdr:cxnSp macro="">
      <xdr:nvCxnSpPr>
        <xdr:cNvPr id="84" name="直線コネクタ 83">
          <a:extLst>
            <a:ext uri="{FF2B5EF4-FFF2-40B4-BE49-F238E27FC236}">
              <a16:creationId xmlns:a16="http://schemas.microsoft.com/office/drawing/2014/main" id="{4A15D952-0957-49C5-94F0-860F97BD965A}"/>
            </a:ext>
          </a:extLst>
        </xdr:cNvPr>
        <xdr:cNvCxnSpPr/>
      </xdr:nvCxnSpPr>
      <xdr:spPr>
        <a:xfrm>
          <a:off x="4051300" y="562588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5" name="楕円 84">
          <a:extLst>
            <a:ext uri="{FF2B5EF4-FFF2-40B4-BE49-F238E27FC236}">
              <a16:creationId xmlns:a16="http://schemas.microsoft.com/office/drawing/2014/main" id="{16ADFEFF-9CB4-4AF4-9719-BB117A9736F4}"/>
            </a:ext>
          </a:extLst>
        </xdr:cNvPr>
        <xdr:cNvSpPr/>
      </xdr:nvSpPr>
      <xdr:spPr>
        <a:xfrm>
          <a:off x="323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53763</xdr:rowOff>
    </xdr:to>
    <xdr:cxnSp macro="">
      <xdr:nvCxnSpPr>
        <xdr:cNvPr id="86" name="直線コネクタ 85">
          <a:extLst>
            <a:ext uri="{FF2B5EF4-FFF2-40B4-BE49-F238E27FC236}">
              <a16:creationId xmlns:a16="http://schemas.microsoft.com/office/drawing/2014/main" id="{EF227E02-4765-4528-B47D-2FF47CCB9596}"/>
            </a:ext>
          </a:extLst>
        </xdr:cNvPr>
        <xdr:cNvCxnSpPr/>
      </xdr:nvCxnSpPr>
      <xdr:spPr>
        <a:xfrm>
          <a:off x="3289300" y="555752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127635</xdr:rowOff>
    </xdr:from>
    <xdr:to>
      <xdr:col>11</xdr:col>
      <xdr:colOff>187325</xdr:colOff>
      <xdr:row>28</xdr:row>
      <xdr:rowOff>57785</xdr:rowOff>
    </xdr:to>
    <xdr:sp macro="" textlink="">
      <xdr:nvSpPr>
        <xdr:cNvPr id="87" name="楕円 86">
          <a:extLst>
            <a:ext uri="{FF2B5EF4-FFF2-40B4-BE49-F238E27FC236}">
              <a16:creationId xmlns:a16="http://schemas.microsoft.com/office/drawing/2014/main" id="{3A378DB6-2342-41B7-91B5-13CE7B4C94CD}"/>
            </a:ext>
          </a:extLst>
        </xdr:cNvPr>
        <xdr:cNvSpPr/>
      </xdr:nvSpPr>
      <xdr:spPr>
        <a:xfrm>
          <a:off x="2476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6985</xdr:rowOff>
    </xdr:to>
    <xdr:cxnSp macro="">
      <xdr:nvCxnSpPr>
        <xdr:cNvPr id="88" name="直線コネクタ 87">
          <a:extLst>
            <a:ext uri="{FF2B5EF4-FFF2-40B4-BE49-F238E27FC236}">
              <a16:creationId xmlns:a16="http://schemas.microsoft.com/office/drawing/2014/main" id="{B3B6D69C-A962-4C26-B252-2C5B18BE64AE}"/>
            </a:ext>
          </a:extLst>
        </xdr:cNvPr>
        <xdr:cNvCxnSpPr/>
      </xdr:nvCxnSpPr>
      <xdr:spPr>
        <a:xfrm flipV="1">
          <a:off x="2527300" y="555752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142028</xdr:rowOff>
    </xdr:from>
    <xdr:to>
      <xdr:col>7</xdr:col>
      <xdr:colOff>187325</xdr:colOff>
      <xdr:row>28</xdr:row>
      <xdr:rowOff>72178</xdr:rowOff>
    </xdr:to>
    <xdr:sp macro="" textlink="">
      <xdr:nvSpPr>
        <xdr:cNvPr id="89" name="楕円 88">
          <a:extLst>
            <a:ext uri="{FF2B5EF4-FFF2-40B4-BE49-F238E27FC236}">
              <a16:creationId xmlns:a16="http://schemas.microsoft.com/office/drawing/2014/main" id="{F8FFFC8B-EED1-45DB-9321-6AB79D115645}"/>
            </a:ext>
          </a:extLst>
        </xdr:cNvPr>
        <xdr:cNvSpPr/>
      </xdr:nvSpPr>
      <xdr:spPr>
        <a:xfrm>
          <a:off x="1714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6985</xdr:rowOff>
    </xdr:from>
    <xdr:to>
      <xdr:col>11</xdr:col>
      <xdr:colOff>136525</xdr:colOff>
      <xdr:row>28</xdr:row>
      <xdr:rowOff>21378</xdr:rowOff>
    </xdr:to>
    <xdr:cxnSp macro="">
      <xdr:nvCxnSpPr>
        <xdr:cNvPr id="90" name="直線コネクタ 89">
          <a:extLst>
            <a:ext uri="{FF2B5EF4-FFF2-40B4-BE49-F238E27FC236}">
              <a16:creationId xmlns:a16="http://schemas.microsoft.com/office/drawing/2014/main" id="{8EEE2DC1-D189-405C-A661-5E8D0AAB082D}"/>
            </a:ext>
          </a:extLst>
        </xdr:cNvPr>
        <xdr:cNvCxnSpPr/>
      </xdr:nvCxnSpPr>
      <xdr:spPr>
        <a:xfrm flipV="1">
          <a:off x="1765300" y="557911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2438482F-28E0-4A66-B967-4236B19DF691}"/>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a:extLst>
            <a:ext uri="{FF2B5EF4-FFF2-40B4-BE49-F238E27FC236}">
              <a16:creationId xmlns:a16="http://schemas.microsoft.com/office/drawing/2014/main" id="{F97540A1-C043-4FCC-A35E-CE1EB37025C8}"/>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a:extLst>
            <a:ext uri="{FF2B5EF4-FFF2-40B4-BE49-F238E27FC236}">
              <a16:creationId xmlns:a16="http://schemas.microsoft.com/office/drawing/2014/main" id="{9D208EA6-963F-4B6C-A2CD-DC39312613B7}"/>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CC76DC7E-5DDE-4EC4-A5C2-52653672BF5D}"/>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121090</xdr:rowOff>
    </xdr:from>
    <xdr:ext cx="405111" cy="259045"/>
    <xdr:sp macro="" textlink="">
      <xdr:nvSpPr>
        <xdr:cNvPr id="95" name="n_1mainValue有形固定資産減価償却率">
          <a:extLst>
            <a:ext uri="{FF2B5EF4-FFF2-40B4-BE49-F238E27FC236}">
              <a16:creationId xmlns:a16="http://schemas.microsoft.com/office/drawing/2014/main" id="{CC80909C-AB12-47EE-B1E6-36E4EDB82148}"/>
            </a:ext>
          </a:extLst>
        </xdr:cNvPr>
        <xdr:cNvSpPr txBox="1"/>
      </xdr:nvSpPr>
      <xdr:spPr>
        <a:xfrm>
          <a:off x="38360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96" name="n_2mainValue有形固定資産減価償却率">
          <a:extLst>
            <a:ext uri="{FF2B5EF4-FFF2-40B4-BE49-F238E27FC236}">
              <a16:creationId xmlns:a16="http://schemas.microsoft.com/office/drawing/2014/main" id="{0BB8B2AF-AA2B-41CC-BCDD-14F7B24F0C2C}"/>
            </a:ext>
          </a:extLst>
        </xdr:cNvPr>
        <xdr:cNvSpPr txBox="1"/>
      </xdr:nvSpPr>
      <xdr:spPr>
        <a:xfrm>
          <a:off x="3086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97" name="n_3mainValue有形固定資産減価償却率">
          <a:extLst>
            <a:ext uri="{FF2B5EF4-FFF2-40B4-BE49-F238E27FC236}">
              <a16:creationId xmlns:a16="http://schemas.microsoft.com/office/drawing/2014/main" id="{69AF0D27-97B0-44EF-9483-D8DF23AA5ADD}"/>
            </a:ext>
          </a:extLst>
        </xdr:cNvPr>
        <xdr:cNvSpPr txBox="1"/>
      </xdr:nvSpPr>
      <xdr:spPr>
        <a:xfrm>
          <a:off x="2324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88705</xdr:rowOff>
    </xdr:from>
    <xdr:ext cx="405111" cy="259045"/>
    <xdr:sp macro="" textlink="">
      <xdr:nvSpPr>
        <xdr:cNvPr id="98" name="n_4mainValue有形固定資産減価償却率">
          <a:extLst>
            <a:ext uri="{FF2B5EF4-FFF2-40B4-BE49-F238E27FC236}">
              <a16:creationId xmlns:a16="http://schemas.microsoft.com/office/drawing/2014/main" id="{642F1744-BC3A-4A4C-A898-3A34FE219B0D}"/>
            </a:ext>
          </a:extLst>
        </xdr:cNvPr>
        <xdr:cNvSpPr txBox="1"/>
      </xdr:nvSpPr>
      <xdr:spPr>
        <a:xfrm>
          <a:off x="1562744" y="5317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58F4994-7263-4441-AAAA-53894B33BD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D81CE4C-7554-4E46-BB27-2E075F51B30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D96D588-4863-402D-9E8C-E8207FCF8C0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CD97E85-B6F0-4E10-BCDF-B9F33B0A1DE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DB46C05-816A-462B-99E4-9F7A59FB31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0260938-4DDA-4E0A-81BD-0E00976CEDF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817CD3A-B2D6-49E5-BB87-8BD71A129B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B84B2A2-C564-4F31-A696-9E3E77071E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BD2D8D2-8F81-495C-B21C-5D154FE43AA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5771D97-0210-4438-9F29-75D095227DB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15C0AC8-A08F-454D-885B-223178B48FD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542F516-C38C-4A68-B99D-E48CD480E7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A1FCC11-4FFC-41E9-B271-C3BB3F2379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年度の債務償還比率は</a:t>
          </a:r>
          <a:r>
            <a:rPr kumimoji="1" lang="en-US" altLang="ja-JP" sz="1100" b="0">
              <a:solidFill>
                <a:schemeClr val="dk1"/>
              </a:solidFill>
              <a:effectLst/>
              <a:latin typeface="+mn-lt"/>
              <a:ea typeface="+mn-ea"/>
              <a:cs typeface="+mn-cs"/>
            </a:rPr>
            <a:t>390.8</a:t>
          </a:r>
          <a:r>
            <a:rPr kumimoji="1" lang="ja-JP" altLang="ja-JP" sz="1100" b="0">
              <a:solidFill>
                <a:schemeClr val="dk1"/>
              </a:solidFill>
              <a:effectLst/>
              <a:latin typeface="+mn-lt"/>
              <a:ea typeface="+mn-ea"/>
              <a:cs typeface="+mn-cs"/>
            </a:rPr>
            <a:t>％で、類似団体と比較して、</a:t>
          </a:r>
          <a:r>
            <a:rPr kumimoji="1" lang="en-US" altLang="ja-JP" sz="1100" b="0">
              <a:solidFill>
                <a:schemeClr val="dk1"/>
              </a:solidFill>
              <a:effectLst/>
              <a:latin typeface="+mn-lt"/>
              <a:ea typeface="+mn-ea"/>
              <a:cs typeface="+mn-cs"/>
            </a:rPr>
            <a:t>6.9</a:t>
          </a:r>
          <a:r>
            <a:rPr kumimoji="1" lang="ja-JP" altLang="ja-JP" sz="1100" b="0">
              <a:solidFill>
                <a:schemeClr val="dk1"/>
              </a:solidFill>
              <a:effectLst/>
              <a:latin typeface="+mn-lt"/>
              <a:ea typeface="+mn-ea"/>
              <a:cs typeface="+mn-cs"/>
            </a:rPr>
            <a:t>ポイント低い数値となった。</a:t>
          </a:r>
          <a:r>
            <a:rPr kumimoji="1" lang="ja-JP" altLang="en-US" sz="1100" b="0">
              <a:solidFill>
                <a:schemeClr val="dk1"/>
              </a:solidFill>
              <a:effectLst/>
              <a:latin typeface="+mn-lt"/>
              <a:ea typeface="+mn-ea"/>
              <a:cs typeface="+mn-cs"/>
            </a:rPr>
            <a:t>経済活動の拡大や、財源措置など</a:t>
          </a:r>
          <a:r>
            <a:rPr kumimoji="1" lang="ja-JP" altLang="ja-JP" sz="1100" b="0">
              <a:solidFill>
                <a:schemeClr val="dk1"/>
              </a:solidFill>
              <a:effectLst/>
              <a:latin typeface="+mn-lt"/>
              <a:ea typeface="+mn-ea"/>
              <a:cs typeface="+mn-cs"/>
            </a:rPr>
            <a:t>による経常一般財源等（地方税・地方交付税）が増加したことによるものと考えられる。</a:t>
          </a:r>
          <a:endParaRPr lang="ja-JP" altLang="ja-JP">
            <a:effectLst/>
          </a:endParaRPr>
        </a:p>
        <a:p>
          <a:r>
            <a:rPr kumimoji="1" lang="ja-JP" altLang="ja-JP" sz="1100" b="0">
              <a:solidFill>
                <a:schemeClr val="dk1"/>
              </a:solidFill>
              <a:effectLst/>
              <a:latin typeface="+mn-lt"/>
              <a:ea typeface="+mn-ea"/>
              <a:cs typeface="+mn-cs"/>
            </a:rPr>
            <a:t>将来負担額に繋がっている沖縄県町村土地開発公社による先行取得事業の債務負担行為については、計画的基金の積立と早期用地取得を図る必要がある。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BA15E60-DED2-4ED1-A4E4-1F5E30D8AF9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C1B7C52-5BAA-4FF5-982E-2796DCD42CD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908DB6C-D695-4E20-A7FE-2C413AB7379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C3267BE-6F45-4D30-89F6-3036EAEEB2A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E7132B0-20A1-4341-9089-DE55599A2AE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FE9934A-F3C9-4936-9577-231530BBD17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7261B8E1-0CC0-48FA-A679-31443C6C6F8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A68686F-9148-4DEA-A3C6-2C8CE8C44EE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2A9C0F9-D439-4677-B85A-6CD34DFDAB1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64664ED-CCDB-4BE5-B617-89A0EC31DAA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7D687EB-26A6-4327-A2E3-3D50C23BCDA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365BF565-EAB1-4832-87C9-BA244D9FD1C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0DF833F-55E3-4E24-886B-A613B186E8C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289CDE7-F18A-4862-9DC7-0B42EA7D62A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C26AB41-7936-4DDD-B2B7-593782D87F4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3786F35-9E63-48CC-8FA5-A15AD62022B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F954D22-E488-4CAC-927B-F295CC5504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15A1ACEE-EC0F-4064-A5D1-36A29ABA502A}"/>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A426B35D-1F94-463F-AA2E-F35CDE195FE6}"/>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1F70F8EB-581F-4981-8099-64B7977FC6C1}"/>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DFD3A9D-4035-4714-BB60-6A548B46E87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5DC840F-E3FC-4B33-8A48-35E9C0E800E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34" name="債務償還比率平均値テキスト">
          <a:extLst>
            <a:ext uri="{FF2B5EF4-FFF2-40B4-BE49-F238E27FC236}">
              <a16:creationId xmlns:a16="http://schemas.microsoft.com/office/drawing/2014/main" id="{3E89D10C-3FE4-40CB-80AF-6D7AEA50B971}"/>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89D2A73A-8DDB-4980-9A00-35A2FD2D653B}"/>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5D0AC0CA-D667-4AA8-A21C-3604205401C8}"/>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189C597A-1B2B-4359-98EB-D1DBD6ACC877}"/>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5C86D460-B9B8-41F0-9262-C226A39383A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7C36C8E2-7D1C-4280-A104-1EB85EC54566}"/>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154415B-C22B-4151-A530-4B429C8EF2D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D43A90F-3D3C-404F-B095-209E593F5F1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5FCBDE6-2981-4986-8AD9-6F5509E0CB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59D767E-7827-458F-BC4A-A53C021634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273E43A-0F51-40A7-9019-5E6AF79A52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69723</xdr:rowOff>
    </xdr:from>
    <xdr:to>
      <xdr:col>76</xdr:col>
      <xdr:colOff>73025</xdr:colOff>
      <xdr:row>29</xdr:row>
      <xdr:rowOff>171323</xdr:rowOff>
    </xdr:to>
    <xdr:sp macro="" textlink="">
      <xdr:nvSpPr>
        <xdr:cNvPr id="145" name="楕円 144">
          <a:extLst>
            <a:ext uri="{FF2B5EF4-FFF2-40B4-BE49-F238E27FC236}">
              <a16:creationId xmlns:a16="http://schemas.microsoft.com/office/drawing/2014/main" id="{2E5173B5-9B45-4FA2-8F6E-60F2E5CE946E}"/>
            </a:ext>
          </a:extLst>
        </xdr:cNvPr>
        <xdr:cNvSpPr/>
      </xdr:nvSpPr>
      <xdr:spPr>
        <a:xfrm>
          <a:off x="147447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92600</xdr:rowOff>
    </xdr:from>
    <xdr:ext cx="469744" cy="259045"/>
    <xdr:sp macro="" textlink="">
      <xdr:nvSpPr>
        <xdr:cNvPr id="146" name="債務償還比率該当値テキスト">
          <a:extLst>
            <a:ext uri="{FF2B5EF4-FFF2-40B4-BE49-F238E27FC236}">
              <a16:creationId xmlns:a16="http://schemas.microsoft.com/office/drawing/2014/main" id="{58FAEB0C-06B9-4D39-9C32-8D6AA8D7D763}"/>
            </a:ext>
          </a:extLst>
        </xdr:cNvPr>
        <xdr:cNvSpPr txBox="1"/>
      </xdr:nvSpPr>
      <xdr:spPr>
        <a:xfrm>
          <a:off x="14846300" y="566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54764</xdr:rowOff>
    </xdr:from>
    <xdr:to>
      <xdr:col>72</xdr:col>
      <xdr:colOff>123825</xdr:colOff>
      <xdr:row>29</xdr:row>
      <xdr:rowOff>156364</xdr:rowOff>
    </xdr:to>
    <xdr:sp macro="" textlink="">
      <xdr:nvSpPr>
        <xdr:cNvPr id="147" name="楕円 146">
          <a:extLst>
            <a:ext uri="{FF2B5EF4-FFF2-40B4-BE49-F238E27FC236}">
              <a16:creationId xmlns:a16="http://schemas.microsoft.com/office/drawing/2014/main" id="{8B9A146C-5471-48C3-8D53-6B392CBB2EA9}"/>
            </a:ext>
          </a:extLst>
        </xdr:cNvPr>
        <xdr:cNvSpPr/>
      </xdr:nvSpPr>
      <xdr:spPr>
        <a:xfrm>
          <a:off x="14033500" y="57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105564</xdr:rowOff>
    </xdr:from>
    <xdr:to>
      <xdr:col>76</xdr:col>
      <xdr:colOff>22225</xdr:colOff>
      <xdr:row>29</xdr:row>
      <xdr:rowOff>120523</xdr:rowOff>
    </xdr:to>
    <xdr:cxnSp macro="">
      <xdr:nvCxnSpPr>
        <xdr:cNvPr id="148" name="直線コネクタ 147">
          <a:extLst>
            <a:ext uri="{FF2B5EF4-FFF2-40B4-BE49-F238E27FC236}">
              <a16:creationId xmlns:a16="http://schemas.microsoft.com/office/drawing/2014/main" id="{3B47EFBA-A495-4B46-995E-32390756771E}"/>
            </a:ext>
          </a:extLst>
        </xdr:cNvPr>
        <xdr:cNvCxnSpPr/>
      </xdr:nvCxnSpPr>
      <xdr:spPr>
        <a:xfrm>
          <a:off x="14084300" y="5849139"/>
          <a:ext cx="711200" cy="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145288</xdr:rowOff>
    </xdr:from>
    <xdr:to>
      <xdr:col>68</xdr:col>
      <xdr:colOff>123825</xdr:colOff>
      <xdr:row>30</xdr:row>
      <xdr:rowOff>75438</xdr:rowOff>
    </xdr:to>
    <xdr:sp macro="" textlink="">
      <xdr:nvSpPr>
        <xdr:cNvPr id="149" name="楕円 148">
          <a:extLst>
            <a:ext uri="{FF2B5EF4-FFF2-40B4-BE49-F238E27FC236}">
              <a16:creationId xmlns:a16="http://schemas.microsoft.com/office/drawing/2014/main" id="{2FD3FBCB-3412-4BEA-929D-38C1F38C524D}"/>
            </a:ext>
          </a:extLst>
        </xdr:cNvPr>
        <xdr:cNvSpPr/>
      </xdr:nvSpPr>
      <xdr:spPr>
        <a:xfrm>
          <a:off x="13271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105564</xdr:rowOff>
    </xdr:from>
    <xdr:to>
      <xdr:col>72</xdr:col>
      <xdr:colOff>73025</xdr:colOff>
      <xdr:row>30</xdr:row>
      <xdr:rowOff>24638</xdr:rowOff>
    </xdr:to>
    <xdr:cxnSp macro="">
      <xdr:nvCxnSpPr>
        <xdr:cNvPr id="150" name="直線コネクタ 149">
          <a:extLst>
            <a:ext uri="{FF2B5EF4-FFF2-40B4-BE49-F238E27FC236}">
              <a16:creationId xmlns:a16="http://schemas.microsoft.com/office/drawing/2014/main" id="{C8758721-BF12-4ED8-A6E4-E33D896788BA}"/>
            </a:ext>
          </a:extLst>
        </xdr:cNvPr>
        <xdr:cNvCxnSpPr/>
      </xdr:nvCxnSpPr>
      <xdr:spPr>
        <a:xfrm flipV="1">
          <a:off x="13322300" y="5849139"/>
          <a:ext cx="762000" cy="9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15784</xdr:rowOff>
    </xdr:from>
    <xdr:to>
      <xdr:col>64</xdr:col>
      <xdr:colOff>123825</xdr:colOff>
      <xdr:row>30</xdr:row>
      <xdr:rowOff>117384</xdr:rowOff>
    </xdr:to>
    <xdr:sp macro="" textlink="">
      <xdr:nvSpPr>
        <xdr:cNvPr id="151" name="楕円 150">
          <a:extLst>
            <a:ext uri="{FF2B5EF4-FFF2-40B4-BE49-F238E27FC236}">
              <a16:creationId xmlns:a16="http://schemas.microsoft.com/office/drawing/2014/main" id="{0A7B7F6B-7396-470A-876A-A4440F542D88}"/>
            </a:ext>
          </a:extLst>
        </xdr:cNvPr>
        <xdr:cNvSpPr/>
      </xdr:nvSpPr>
      <xdr:spPr>
        <a:xfrm>
          <a:off x="12509500" y="59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24638</xdr:rowOff>
    </xdr:from>
    <xdr:to>
      <xdr:col>68</xdr:col>
      <xdr:colOff>73025</xdr:colOff>
      <xdr:row>30</xdr:row>
      <xdr:rowOff>66584</xdr:rowOff>
    </xdr:to>
    <xdr:cxnSp macro="">
      <xdr:nvCxnSpPr>
        <xdr:cNvPr id="152" name="直線コネクタ 151">
          <a:extLst>
            <a:ext uri="{FF2B5EF4-FFF2-40B4-BE49-F238E27FC236}">
              <a16:creationId xmlns:a16="http://schemas.microsoft.com/office/drawing/2014/main" id="{D01791D8-4A64-4AEC-A9A2-433EBEA75E76}"/>
            </a:ext>
          </a:extLst>
        </xdr:cNvPr>
        <xdr:cNvCxnSpPr/>
      </xdr:nvCxnSpPr>
      <xdr:spPr>
        <a:xfrm flipV="1">
          <a:off x="12560300" y="5939663"/>
          <a:ext cx="7620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59001</xdr:rowOff>
    </xdr:from>
    <xdr:to>
      <xdr:col>60</xdr:col>
      <xdr:colOff>123825</xdr:colOff>
      <xdr:row>31</xdr:row>
      <xdr:rowOff>160601</xdr:rowOff>
    </xdr:to>
    <xdr:sp macro="" textlink="">
      <xdr:nvSpPr>
        <xdr:cNvPr id="153" name="楕円 152">
          <a:extLst>
            <a:ext uri="{FF2B5EF4-FFF2-40B4-BE49-F238E27FC236}">
              <a16:creationId xmlns:a16="http://schemas.microsoft.com/office/drawing/2014/main" id="{A9960F89-54AC-448C-9CF2-28B7AEA75B60}"/>
            </a:ext>
          </a:extLst>
        </xdr:cNvPr>
        <xdr:cNvSpPr/>
      </xdr:nvSpPr>
      <xdr:spPr>
        <a:xfrm>
          <a:off x="11747500" y="614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66584</xdr:rowOff>
    </xdr:from>
    <xdr:to>
      <xdr:col>64</xdr:col>
      <xdr:colOff>73025</xdr:colOff>
      <xdr:row>31</xdr:row>
      <xdr:rowOff>109801</xdr:rowOff>
    </xdr:to>
    <xdr:cxnSp macro="">
      <xdr:nvCxnSpPr>
        <xdr:cNvPr id="154" name="直線コネクタ 153">
          <a:extLst>
            <a:ext uri="{FF2B5EF4-FFF2-40B4-BE49-F238E27FC236}">
              <a16:creationId xmlns:a16="http://schemas.microsoft.com/office/drawing/2014/main" id="{1916B9C6-555B-49F0-8423-BED42508F1BB}"/>
            </a:ext>
          </a:extLst>
        </xdr:cNvPr>
        <xdr:cNvCxnSpPr/>
      </xdr:nvCxnSpPr>
      <xdr:spPr>
        <a:xfrm flipV="1">
          <a:off x="11798300" y="5981609"/>
          <a:ext cx="762000" cy="2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5" name="n_1aveValue債務償還比率">
          <a:extLst>
            <a:ext uri="{FF2B5EF4-FFF2-40B4-BE49-F238E27FC236}">
              <a16:creationId xmlns:a16="http://schemas.microsoft.com/office/drawing/2014/main" id="{F9BF6D98-9B01-4418-A047-EC498AC2C46E}"/>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37685780-5013-40E3-BF8A-E3390F299F3D}"/>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57" name="n_3aveValue債務償還比率">
          <a:extLst>
            <a:ext uri="{FF2B5EF4-FFF2-40B4-BE49-F238E27FC236}">
              <a16:creationId xmlns:a16="http://schemas.microsoft.com/office/drawing/2014/main" id="{05E245C4-EDEB-44C0-80CB-C71E5FEDA6D6}"/>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6D7CEEB3-9F5C-435C-8645-F22FE197FD47}"/>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1441</xdr:rowOff>
    </xdr:from>
    <xdr:ext cx="469744" cy="259045"/>
    <xdr:sp macro="" textlink="">
      <xdr:nvSpPr>
        <xdr:cNvPr id="159" name="n_1mainValue債務償還比率">
          <a:extLst>
            <a:ext uri="{FF2B5EF4-FFF2-40B4-BE49-F238E27FC236}">
              <a16:creationId xmlns:a16="http://schemas.microsoft.com/office/drawing/2014/main" id="{6BE0E051-1B20-46AA-935F-61FA19776B05}"/>
            </a:ext>
          </a:extLst>
        </xdr:cNvPr>
        <xdr:cNvSpPr txBox="1"/>
      </xdr:nvSpPr>
      <xdr:spPr>
        <a:xfrm>
          <a:off x="13836727" y="55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66565</xdr:rowOff>
    </xdr:from>
    <xdr:ext cx="469744" cy="259045"/>
    <xdr:sp macro="" textlink="">
      <xdr:nvSpPr>
        <xdr:cNvPr id="160" name="n_2mainValue債務償還比率">
          <a:extLst>
            <a:ext uri="{FF2B5EF4-FFF2-40B4-BE49-F238E27FC236}">
              <a16:creationId xmlns:a16="http://schemas.microsoft.com/office/drawing/2014/main" id="{92C0C1C6-D0CB-45CB-B20F-CA38C26C0DA8}"/>
            </a:ext>
          </a:extLst>
        </xdr:cNvPr>
        <xdr:cNvSpPr txBox="1"/>
      </xdr:nvSpPr>
      <xdr:spPr>
        <a:xfrm>
          <a:off x="13087427"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133911</xdr:rowOff>
    </xdr:from>
    <xdr:ext cx="469744" cy="259045"/>
    <xdr:sp macro="" textlink="">
      <xdr:nvSpPr>
        <xdr:cNvPr id="161" name="n_3mainValue債務償還比率">
          <a:extLst>
            <a:ext uri="{FF2B5EF4-FFF2-40B4-BE49-F238E27FC236}">
              <a16:creationId xmlns:a16="http://schemas.microsoft.com/office/drawing/2014/main" id="{3FCC0ADD-9B27-4506-B19A-BF7BB804A0EC}"/>
            </a:ext>
          </a:extLst>
        </xdr:cNvPr>
        <xdr:cNvSpPr txBox="1"/>
      </xdr:nvSpPr>
      <xdr:spPr>
        <a:xfrm>
          <a:off x="12325427" y="570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151728</xdr:rowOff>
    </xdr:from>
    <xdr:ext cx="469744" cy="259045"/>
    <xdr:sp macro="" textlink="">
      <xdr:nvSpPr>
        <xdr:cNvPr id="162" name="n_4mainValue債務償還比率">
          <a:extLst>
            <a:ext uri="{FF2B5EF4-FFF2-40B4-BE49-F238E27FC236}">
              <a16:creationId xmlns:a16="http://schemas.microsoft.com/office/drawing/2014/main" id="{51C0CE0B-08CF-44AB-8326-985B4027E699}"/>
            </a:ext>
          </a:extLst>
        </xdr:cNvPr>
        <xdr:cNvSpPr txBox="1"/>
      </xdr:nvSpPr>
      <xdr:spPr>
        <a:xfrm>
          <a:off x="11563427" y="623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4F0311A-69BA-437E-B74D-33CCFA9D00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17220BB-DACD-4FA1-990D-45DECFA611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647B3D4-5911-4D28-8BE8-B926CBF59E4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5C7BF81-C06F-491C-BEC2-28515A7C5E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187682-31CE-4BBC-A68E-F5021807B18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0F5F520-3536-496F-B4B8-69DDBF08C5F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EAB0EE-C98E-4A32-8B2B-905B4D0133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61F83E-CA0B-46F3-8CCC-54BFC2B35C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F14FC8-20F1-4CDB-8C34-9614B95ECB9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D31908-C232-4CF0-8A64-1758F3ABA5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24FB1A-C37B-41F6-B7D5-C5083C9C51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126D93-1796-42F4-87B5-15A041EEF2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FCA917-73A2-4121-9BB8-62686B37BA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15C865-3377-445B-BE34-576C3D5706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3CFBD1-5370-44B7-8AC5-DF4C8E0C31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C09A95-E937-4360-9B5D-68CBF04039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C7E498-99EB-4BE2-8E64-753D178890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C31A6B-6AAC-4C11-A06C-991FA79140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8E7968-9BFC-4418-91A5-AAEBEEB3A4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207496-8ADE-4A3F-ADC8-9655BF076F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01022D-6CB4-4AD3-8713-12EC0CC5B9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49D6C3-5F24-42E5-9D7A-8038A830970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0C5DD0-2927-4CAD-946F-1ED1B73A93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DDC172-02E7-4FEE-B949-3AD89C2853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D52B84-F9D2-480E-AFDC-E58E03292E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54CBE4-287C-4047-982F-498915BCE1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9E74F6-3292-4B84-AE2F-46D5AE5057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D1B285-D05F-42E2-B4A7-792E4D4590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E0BA04-009C-4F02-9809-37A9B66B01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CE799B-308F-462F-8A94-0544CEA4BB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D64BD2-E5ED-41D9-AE0A-DDA2F7F60F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1E4AC0-3C0E-4133-8E7C-B9D9B6FBDF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99A42B-B33B-46B2-9FCB-13F4D36AAE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7AD439-D923-4CD5-A9C1-8D729DD047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672F32-18AF-4BEC-A5C9-2AF8EBBDE9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94A253-02C3-437C-9DAA-D00E98F922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2F3974-C484-431B-818C-7DE001685E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00E0B8-82C9-417D-AF44-5A91589A57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2B70F6-EE17-439E-9412-02E0A2CD5C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89AB4A-D4C6-48FA-A65F-E5898C6C1B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9C241A-57BA-401A-81F9-19C134765C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CE689A-38E8-487E-BF6B-79B7544FEE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45D644-8F56-45F1-9529-ACD16E41D22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6AEC01-54E0-4A0F-9F1F-324B4B5DFB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579F91-736B-44D6-80C2-2667577238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D9520D-6383-4D5C-8025-355289F75C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D77504-4DBE-4CFA-ADE3-4FCC124E52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EEAB80-7F5D-4743-A0E3-3786F81D0D5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10FC81B-4A2A-479E-A703-C14C39A73B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268C7EB-958C-4C50-B26A-CD795F36AF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91CC90-7B43-4BBA-8745-1EAD5FA72E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FBDEF5-3F23-4969-A306-98E2750ECE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81AA8B-DB07-445B-A984-4B485A6B2E9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1263A9-2A97-459B-A14F-82F124991C4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733F609-CAEB-42C8-A902-3C58230E054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1D2BE8C-C6E0-4F86-BDC1-71A3F648CA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C690EF-3401-4DDB-BC56-C52D5AC31E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B59F19-B1F3-478E-82EC-012B8EA5D3D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89FEE3D-CC5C-42E1-8EF8-DB723DF201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736A4F0-16AA-422B-815C-E4DB9F88FA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346D07-B92A-47B4-A323-43C47BF1C5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84C95787-255E-445F-9628-6F98857604FC}"/>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5284FDC8-D72A-450F-A660-1BB14011BCF5}"/>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962CDB9B-8C2B-4978-92FC-335354B676DC}"/>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C5AA322A-D7C5-4DEA-9004-2222A5C2184A}"/>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59DC6584-7081-4F33-B8A7-65597856B5C8}"/>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852F9A23-C6C6-4866-9C59-2C0DB5A724AE}"/>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9A46B8F0-5CD2-48DA-A40D-90315D07A622}"/>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22CC12E9-FBF2-49C8-BFBD-1A3446DC1BE6}"/>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9BDAFF78-7094-46E4-B16B-B505A2C7C91B}"/>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1F11A2C6-A20F-457A-B32F-5455544715B9}"/>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FB0EBE08-D2F8-4BE4-9800-D68BBDBF7E4D}"/>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260643-33BA-485D-A6AE-D2F4937E90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4A24BA-5B55-4767-ABB3-DFF993D1EA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666C81-1D81-49DE-9038-C1F2FD71E7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EF5817-327D-4589-8567-A7CF13A76CA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482E443-E7C4-473C-9D3F-E56C8C9EE2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3" name="楕円 72">
          <a:extLst>
            <a:ext uri="{FF2B5EF4-FFF2-40B4-BE49-F238E27FC236}">
              <a16:creationId xmlns:a16="http://schemas.microsoft.com/office/drawing/2014/main" id="{7DFB2A8C-BA21-4422-9D82-924D9FF5B884}"/>
            </a:ext>
          </a:extLst>
        </xdr:cNvPr>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796C6A61-95E0-487F-A6EB-0908AEB61C9A}"/>
            </a:ext>
          </a:extLst>
        </xdr:cNvPr>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5" name="楕円 74">
          <a:extLst>
            <a:ext uri="{FF2B5EF4-FFF2-40B4-BE49-F238E27FC236}">
              <a16:creationId xmlns:a16="http://schemas.microsoft.com/office/drawing/2014/main" id="{286B0561-590D-4F8A-B4F9-D3776DF36F6C}"/>
            </a:ext>
          </a:extLst>
        </xdr:cNvPr>
        <xdr:cNvSpPr/>
      </xdr:nvSpPr>
      <xdr:spPr>
        <a:xfrm>
          <a:off x="3746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72390</xdr:rowOff>
    </xdr:from>
    <xdr:to>
      <xdr:col>24</xdr:col>
      <xdr:colOff>63500</xdr:colOff>
      <xdr:row>36</xdr:row>
      <xdr:rowOff>99060</xdr:rowOff>
    </xdr:to>
    <xdr:cxnSp macro="">
      <xdr:nvCxnSpPr>
        <xdr:cNvPr id="76" name="直線コネクタ 75">
          <a:extLst>
            <a:ext uri="{FF2B5EF4-FFF2-40B4-BE49-F238E27FC236}">
              <a16:creationId xmlns:a16="http://schemas.microsoft.com/office/drawing/2014/main" id="{1C5EF4F4-40E5-4AC5-9451-86FAF0F931AB}"/>
            </a:ext>
          </a:extLst>
        </xdr:cNvPr>
        <xdr:cNvCxnSpPr/>
      </xdr:nvCxnSpPr>
      <xdr:spPr>
        <a:xfrm>
          <a:off x="3797300" y="62445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xdr:rowOff>
    </xdr:from>
    <xdr:to>
      <xdr:col>15</xdr:col>
      <xdr:colOff>101600</xdr:colOff>
      <xdr:row>36</xdr:row>
      <xdr:rowOff>102235</xdr:rowOff>
    </xdr:to>
    <xdr:sp macro="" textlink="">
      <xdr:nvSpPr>
        <xdr:cNvPr id="77" name="楕円 76">
          <a:extLst>
            <a:ext uri="{FF2B5EF4-FFF2-40B4-BE49-F238E27FC236}">
              <a16:creationId xmlns:a16="http://schemas.microsoft.com/office/drawing/2014/main" id="{324AD655-AC93-4C2B-8273-A6D94FC90373}"/>
            </a:ext>
          </a:extLst>
        </xdr:cNvPr>
        <xdr:cNvSpPr/>
      </xdr:nvSpPr>
      <xdr:spPr>
        <a:xfrm>
          <a:off x="285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72390</xdr:rowOff>
    </xdr:to>
    <xdr:cxnSp macro="">
      <xdr:nvCxnSpPr>
        <xdr:cNvPr id="78" name="直線コネクタ 77">
          <a:extLst>
            <a:ext uri="{FF2B5EF4-FFF2-40B4-BE49-F238E27FC236}">
              <a16:creationId xmlns:a16="http://schemas.microsoft.com/office/drawing/2014/main" id="{DB6169D8-3AD3-4581-BCE5-23EC9CDDC6AC}"/>
            </a:ext>
          </a:extLst>
        </xdr:cNvPr>
        <xdr:cNvCxnSpPr/>
      </xdr:nvCxnSpPr>
      <xdr:spPr>
        <a:xfrm>
          <a:off x="2908300" y="6223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9" name="楕円 78">
          <a:extLst>
            <a:ext uri="{FF2B5EF4-FFF2-40B4-BE49-F238E27FC236}">
              <a16:creationId xmlns:a16="http://schemas.microsoft.com/office/drawing/2014/main" id="{44990400-E2FD-4357-A5E6-15A8BD81DDF3}"/>
            </a:ext>
          </a:extLst>
        </xdr:cNvPr>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51435</xdr:rowOff>
    </xdr:to>
    <xdr:cxnSp macro="">
      <xdr:nvCxnSpPr>
        <xdr:cNvPr id="80" name="直線コネクタ 79">
          <a:extLst>
            <a:ext uri="{FF2B5EF4-FFF2-40B4-BE49-F238E27FC236}">
              <a16:creationId xmlns:a16="http://schemas.microsoft.com/office/drawing/2014/main" id="{D3E6A467-27B7-4419-B355-648B34EB69B0}"/>
            </a:ext>
          </a:extLst>
        </xdr:cNvPr>
        <xdr:cNvCxnSpPr/>
      </xdr:nvCxnSpPr>
      <xdr:spPr>
        <a:xfrm>
          <a:off x="2019300" y="61912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1" name="楕円 80">
          <a:extLst>
            <a:ext uri="{FF2B5EF4-FFF2-40B4-BE49-F238E27FC236}">
              <a16:creationId xmlns:a16="http://schemas.microsoft.com/office/drawing/2014/main" id="{D2823C1F-4375-4A70-8457-C5E267CC6DC4}"/>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30480</xdr:rowOff>
    </xdr:to>
    <xdr:cxnSp macro="">
      <xdr:nvCxnSpPr>
        <xdr:cNvPr id="82" name="直線コネクタ 81">
          <a:extLst>
            <a:ext uri="{FF2B5EF4-FFF2-40B4-BE49-F238E27FC236}">
              <a16:creationId xmlns:a16="http://schemas.microsoft.com/office/drawing/2014/main" id="{852AADD1-3B25-4A71-8EE3-85D59EF39818}"/>
            </a:ext>
          </a:extLst>
        </xdr:cNvPr>
        <xdr:cNvCxnSpPr/>
      </xdr:nvCxnSpPr>
      <xdr:spPr>
        <a:xfrm flipV="1">
          <a:off x="1130300" y="6191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A0020CAF-8A1A-4BAA-98B2-3749AF587B7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1083F79E-B3CC-4C40-B5B7-BFAB0D7A9162}"/>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FE532499-7AD1-4FB8-A677-B69C835CA16C}"/>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66A99A17-BF32-454E-AF9C-FDA0DA5E7E3D}"/>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87" name="n_1mainValue【道路】&#10;有形固定資産減価償却率">
          <a:extLst>
            <a:ext uri="{FF2B5EF4-FFF2-40B4-BE49-F238E27FC236}">
              <a16:creationId xmlns:a16="http://schemas.microsoft.com/office/drawing/2014/main" id="{DD6DA1C6-6B4A-4761-B6CA-A34402E96B0C}"/>
            </a:ext>
          </a:extLst>
        </xdr:cNvPr>
        <xdr:cNvSpPr txBox="1"/>
      </xdr:nvSpPr>
      <xdr:spPr>
        <a:xfrm>
          <a:off x="3582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1DA007D4-674A-467F-931F-66BDA1BBBB5D}"/>
            </a:ext>
          </a:extLst>
        </xdr:cNvPr>
        <xdr:cNvSpPr txBox="1"/>
      </xdr:nvSpPr>
      <xdr:spPr>
        <a:xfrm>
          <a:off x="2705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86D337F6-574D-48FB-8FCC-E01EA91E0E8F}"/>
            </a:ext>
          </a:extLst>
        </xdr:cNvPr>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90" name="n_4mainValue【道路】&#10;有形固定資産減価償却率">
          <a:extLst>
            <a:ext uri="{FF2B5EF4-FFF2-40B4-BE49-F238E27FC236}">
              <a16:creationId xmlns:a16="http://schemas.microsoft.com/office/drawing/2014/main" id="{13E54E33-3CEB-47A3-943F-C77FD9735BDB}"/>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317C87-7426-4592-907B-4E26B3561D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8FD39E5-9ADE-463E-B0C4-4C88FAF9B2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8066F98-F84C-46AE-90B1-6BC7BBC7CA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B2798E1-EA7E-4A7E-81C5-2F1E38AED3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9BD44D0-BAE5-48BC-853C-9C6E7BD80C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078BB2A-B594-4D4B-9CB7-4B730371F1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7E8F687-CEF0-4A1F-8663-3308A45AA6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93B357A-485B-4F7E-A973-2B4F65A9C7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A11998-15DA-4E30-AEC9-734B278F7A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3C1B6C4-30CD-4E06-B2B2-00BEF3564A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9BCF046-B1BC-4299-B83D-0D625416CCC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E86B341-5C17-4505-973B-491E6709E30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FC4CFEA-B041-4A11-A0E4-D277ECC5B70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43402FC0-1C79-4259-9311-B78BC903F3C1}"/>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8709105-D595-4F4D-9E41-82E9610CE2E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77E6B639-92A8-4978-BB66-6FB1833FBBD3}"/>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16EB404-304B-41EF-B7CA-610324FD8CA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ED9B74D8-5997-49C2-B87A-AC4500A56342}"/>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F4E9F41-1ADE-4F73-8157-20D0AA827B9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E83CB39-7AB3-4558-94B5-95480AD8F607}"/>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B70F8FA-58CA-463C-880B-AE72B20603B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6BCD5034-8800-459A-A70A-0D79BAB7F77D}"/>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579E384-2AD6-46CF-B909-55CA137411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14DB9EB3-86B4-4A22-ADE8-0C493C5A3DE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45F10A0-5870-45C5-A4FE-CB359ED1F6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AFD15E5D-D795-46BC-8F1B-7485B1DF5711}"/>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D46F2477-AA64-4D71-993E-BF80244855F2}"/>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9EF8941E-3263-4DA1-9433-5E245B5FD777}"/>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75A52717-A980-44B5-B70C-82139736CDA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40FAAB27-092B-4BD2-B0CB-D7BB5F26A2A7}"/>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42247BAE-46BB-4AC7-AA12-EE7F86F69A9B}"/>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9EC20DDB-FFA1-4FA0-9F59-DB6C31FD4CFB}"/>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CA2CFFC5-E3BC-40BD-B575-BD05968B1E1F}"/>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96F1E8E0-7382-44DF-AB4E-792EDECE364D}"/>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9BBFAB6D-DBCF-400F-B9B4-783AA8DD7C88}"/>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C7D81FB2-2F65-470F-9B86-47A361EA1D88}"/>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6CABC5D-EA2F-4991-8435-880257E622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5D39DE-0B8F-4AB5-A885-A7FBCBE4E4E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9D3F74-7399-4C79-9DD2-AD3FB06022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BC58A6C-72C4-43F9-AC4B-8709761112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C31E307-1D53-4852-A853-A29223D079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34589</xdr:rowOff>
    </xdr:from>
    <xdr:to>
      <xdr:col>55</xdr:col>
      <xdr:colOff>50800</xdr:colOff>
      <xdr:row>42</xdr:row>
      <xdr:rowOff>136189</xdr:rowOff>
    </xdr:to>
    <xdr:sp macro="" textlink="">
      <xdr:nvSpPr>
        <xdr:cNvPr id="132" name="楕円 131">
          <a:extLst>
            <a:ext uri="{FF2B5EF4-FFF2-40B4-BE49-F238E27FC236}">
              <a16:creationId xmlns:a16="http://schemas.microsoft.com/office/drawing/2014/main" id="{F6FC8D90-42E5-412F-8810-C68580C7520E}"/>
            </a:ext>
          </a:extLst>
        </xdr:cNvPr>
        <xdr:cNvSpPr/>
      </xdr:nvSpPr>
      <xdr:spPr>
        <a:xfrm>
          <a:off x="10426700" y="72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6E4FAEDB-0543-4B33-84B7-082A096639E8}"/>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33135</xdr:rowOff>
    </xdr:from>
    <xdr:to>
      <xdr:col>50</xdr:col>
      <xdr:colOff>165100</xdr:colOff>
      <xdr:row>42</xdr:row>
      <xdr:rowOff>134735</xdr:rowOff>
    </xdr:to>
    <xdr:sp macro="" textlink="">
      <xdr:nvSpPr>
        <xdr:cNvPr id="134" name="楕円 133">
          <a:extLst>
            <a:ext uri="{FF2B5EF4-FFF2-40B4-BE49-F238E27FC236}">
              <a16:creationId xmlns:a16="http://schemas.microsoft.com/office/drawing/2014/main" id="{CF2D7964-E32F-4CE2-B6CD-E9731815F982}"/>
            </a:ext>
          </a:extLst>
        </xdr:cNvPr>
        <xdr:cNvSpPr/>
      </xdr:nvSpPr>
      <xdr:spPr>
        <a:xfrm>
          <a:off x="9588500" y="7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83935</xdr:rowOff>
    </xdr:from>
    <xdr:to>
      <xdr:col>55</xdr:col>
      <xdr:colOff>0</xdr:colOff>
      <xdr:row>42</xdr:row>
      <xdr:rowOff>85389</xdr:rowOff>
    </xdr:to>
    <xdr:cxnSp macro="">
      <xdr:nvCxnSpPr>
        <xdr:cNvPr id="135" name="直線コネクタ 134">
          <a:extLst>
            <a:ext uri="{FF2B5EF4-FFF2-40B4-BE49-F238E27FC236}">
              <a16:creationId xmlns:a16="http://schemas.microsoft.com/office/drawing/2014/main" id="{7DB409BF-5546-4F62-A6C9-AF58B2DE85EB}"/>
            </a:ext>
          </a:extLst>
        </xdr:cNvPr>
        <xdr:cNvCxnSpPr/>
      </xdr:nvCxnSpPr>
      <xdr:spPr>
        <a:xfrm>
          <a:off x="9639300" y="7284835"/>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33115</xdr:rowOff>
    </xdr:from>
    <xdr:to>
      <xdr:col>46</xdr:col>
      <xdr:colOff>38100</xdr:colOff>
      <xdr:row>42</xdr:row>
      <xdr:rowOff>134715</xdr:rowOff>
    </xdr:to>
    <xdr:sp macro="" textlink="">
      <xdr:nvSpPr>
        <xdr:cNvPr id="136" name="楕円 135">
          <a:extLst>
            <a:ext uri="{FF2B5EF4-FFF2-40B4-BE49-F238E27FC236}">
              <a16:creationId xmlns:a16="http://schemas.microsoft.com/office/drawing/2014/main" id="{A0357D15-449B-4EF4-9545-9ECC7F809EBD}"/>
            </a:ext>
          </a:extLst>
        </xdr:cNvPr>
        <xdr:cNvSpPr/>
      </xdr:nvSpPr>
      <xdr:spPr>
        <a:xfrm>
          <a:off x="8699500" y="72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83915</xdr:rowOff>
    </xdr:from>
    <xdr:to>
      <xdr:col>50</xdr:col>
      <xdr:colOff>114300</xdr:colOff>
      <xdr:row>42</xdr:row>
      <xdr:rowOff>83935</xdr:rowOff>
    </xdr:to>
    <xdr:cxnSp macro="">
      <xdr:nvCxnSpPr>
        <xdr:cNvPr id="137" name="直線コネクタ 136">
          <a:extLst>
            <a:ext uri="{FF2B5EF4-FFF2-40B4-BE49-F238E27FC236}">
              <a16:creationId xmlns:a16="http://schemas.microsoft.com/office/drawing/2014/main" id="{AC57DC2F-9B6A-482F-AF82-98E31E13A9B6}"/>
            </a:ext>
          </a:extLst>
        </xdr:cNvPr>
        <xdr:cNvCxnSpPr/>
      </xdr:nvCxnSpPr>
      <xdr:spPr>
        <a:xfrm>
          <a:off x="8750300" y="7284815"/>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33089</xdr:rowOff>
    </xdr:from>
    <xdr:to>
      <xdr:col>41</xdr:col>
      <xdr:colOff>101600</xdr:colOff>
      <xdr:row>42</xdr:row>
      <xdr:rowOff>134689</xdr:rowOff>
    </xdr:to>
    <xdr:sp macro="" textlink="">
      <xdr:nvSpPr>
        <xdr:cNvPr id="138" name="楕円 137">
          <a:extLst>
            <a:ext uri="{FF2B5EF4-FFF2-40B4-BE49-F238E27FC236}">
              <a16:creationId xmlns:a16="http://schemas.microsoft.com/office/drawing/2014/main" id="{9E50FD9E-3F48-425A-B65A-489DD60AC9E0}"/>
            </a:ext>
          </a:extLst>
        </xdr:cNvPr>
        <xdr:cNvSpPr/>
      </xdr:nvSpPr>
      <xdr:spPr>
        <a:xfrm>
          <a:off x="7810500" y="72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83889</xdr:rowOff>
    </xdr:from>
    <xdr:to>
      <xdr:col>45</xdr:col>
      <xdr:colOff>177800</xdr:colOff>
      <xdr:row>42</xdr:row>
      <xdr:rowOff>83915</xdr:rowOff>
    </xdr:to>
    <xdr:cxnSp macro="">
      <xdr:nvCxnSpPr>
        <xdr:cNvPr id="139" name="直線コネクタ 138">
          <a:extLst>
            <a:ext uri="{FF2B5EF4-FFF2-40B4-BE49-F238E27FC236}">
              <a16:creationId xmlns:a16="http://schemas.microsoft.com/office/drawing/2014/main" id="{7E4F0017-7A33-4D33-979E-80C2A68AC9FE}"/>
            </a:ext>
          </a:extLst>
        </xdr:cNvPr>
        <xdr:cNvCxnSpPr/>
      </xdr:nvCxnSpPr>
      <xdr:spPr>
        <a:xfrm>
          <a:off x="7861300" y="7284789"/>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33349</xdr:rowOff>
    </xdr:from>
    <xdr:to>
      <xdr:col>36</xdr:col>
      <xdr:colOff>165100</xdr:colOff>
      <xdr:row>42</xdr:row>
      <xdr:rowOff>134949</xdr:rowOff>
    </xdr:to>
    <xdr:sp macro="" textlink="">
      <xdr:nvSpPr>
        <xdr:cNvPr id="140" name="楕円 139">
          <a:extLst>
            <a:ext uri="{FF2B5EF4-FFF2-40B4-BE49-F238E27FC236}">
              <a16:creationId xmlns:a16="http://schemas.microsoft.com/office/drawing/2014/main" id="{0A016BD1-B64D-4530-BFDF-39736C026D43}"/>
            </a:ext>
          </a:extLst>
        </xdr:cNvPr>
        <xdr:cNvSpPr/>
      </xdr:nvSpPr>
      <xdr:spPr>
        <a:xfrm>
          <a:off x="6921500" y="72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83889</xdr:rowOff>
    </xdr:from>
    <xdr:to>
      <xdr:col>41</xdr:col>
      <xdr:colOff>50800</xdr:colOff>
      <xdr:row>42</xdr:row>
      <xdr:rowOff>84149</xdr:rowOff>
    </xdr:to>
    <xdr:cxnSp macro="">
      <xdr:nvCxnSpPr>
        <xdr:cNvPr id="141" name="直線コネクタ 140">
          <a:extLst>
            <a:ext uri="{FF2B5EF4-FFF2-40B4-BE49-F238E27FC236}">
              <a16:creationId xmlns:a16="http://schemas.microsoft.com/office/drawing/2014/main" id="{83E0FFA3-91FA-453A-AA8D-E59B8A4EDF1D}"/>
            </a:ext>
          </a:extLst>
        </xdr:cNvPr>
        <xdr:cNvCxnSpPr/>
      </xdr:nvCxnSpPr>
      <xdr:spPr>
        <a:xfrm flipV="1">
          <a:off x="6972300" y="7284789"/>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77D817DA-223B-4299-83A1-2C0DAD9BF56C}"/>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6998D7F7-61FA-4F18-8C0A-2E463E91F05E}"/>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ADAF9AD7-24D4-4125-84F6-666161971DA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CD1A64F3-6504-471F-9C3C-FC8F7215A5AB}"/>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125862</xdr:rowOff>
    </xdr:from>
    <xdr:ext cx="469744" cy="259045"/>
    <xdr:sp macro="" textlink="">
      <xdr:nvSpPr>
        <xdr:cNvPr id="146" name="n_1mainValue【道路】&#10;一人当たり延長">
          <a:extLst>
            <a:ext uri="{FF2B5EF4-FFF2-40B4-BE49-F238E27FC236}">
              <a16:creationId xmlns:a16="http://schemas.microsoft.com/office/drawing/2014/main" id="{523B4A73-1319-44C7-9E57-702875E3086C}"/>
            </a:ext>
          </a:extLst>
        </xdr:cNvPr>
        <xdr:cNvSpPr txBox="1"/>
      </xdr:nvSpPr>
      <xdr:spPr>
        <a:xfrm>
          <a:off x="9391727" y="73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125842</xdr:rowOff>
    </xdr:from>
    <xdr:ext cx="469744" cy="259045"/>
    <xdr:sp macro="" textlink="">
      <xdr:nvSpPr>
        <xdr:cNvPr id="147" name="n_2mainValue【道路】&#10;一人当たり延長">
          <a:extLst>
            <a:ext uri="{FF2B5EF4-FFF2-40B4-BE49-F238E27FC236}">
              <a16:creationId xmlns:a16="http://schemas.microsoft.com/office/drawing/2014/main" id="{17EAF29E-1196-44CB-BB6E-A42FC1F29EFC}"/>
            </a:ext>
          </a:extLst>
        </xdr:cNvPr>
        <xdr:cNvSpPr txBox="1"/>
      </xdr:nvSpPr>
      <xdr:spPr>
        <a:xfrm>
          <a:off x="8515427" y="73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125816</xdr:rowOff>
    </xdr:from>
    <xdr:ext cx="469744" cy="259045"/>
    <xdr:sp macro="" textlink="">
      <xdr:nvSpPr>
        <xdr:cNvPr id="148" name="n_3mainValue【道路】&#10;一人当たり延長">
          <a:extLst>
            <a:ext uri="{FF2B5EF4-FFF2-40B4-BE49-F238E27FC236}">
              <a16:creationId xmlns:a16="http://schemas.microsoft.com/office/drawing/2014/main" id="{1F0F51C9-8612-4FA5-A6D2-773DB59439A2}"/>
            </a:ext>
          </a:extLst>
        </xdr:cNvPr>
        <xdr:cNvSpPr txBox="1"/>
      </xdr:nvSpPr>
      <xdr:spPr>
        <a:xfrm>
          <a:off x="7626427" y="732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126076</xdr:rowOff>
    </xdr:from>
    <xdr:ext cx="469744" cy="259045"/>
    <xdr:sp macro="" textlink="">
      <xdr:nvSpPr>
        <xdr:cNvPr id="149" name="n_4mainValue【道路】&#10;一人当たり延長">
          <a:extLst>
            <a:ext uri="{FF2B5EF4-FFF2-40B4-BE49-F238E27FC236}">
              <a16:creationId xmlns:a16="http://schemas.microsoft.com/office/drawing/2014/main" id="{CFE03F68-0050-4CD2-9C9E-CD4006742264}"/>
            </a:ext>
          </a:extLst>
        </xdr:cNvPr>
        <xdr:cNvSpPr txBox="1"/>
      </xdr:nvSpPr>
      <xdr:spPr>
        <a:xfrm>
          <a:off x="6737427" y="732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E6EC40D-BCA7-43E0-81FF-8ABC3C4472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1D4F926-218E-4F82-8BB8-586345D2B0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94755AF-CAAE-439C-9F0D-DF533BC3C5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DF46611-EB1A-4590-AEDE-8BB0BB5CA7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43D5867-7EF9-48D2-8F17-162A514A44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507E351-AB1A-4382-A6DC-A8716CD58F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D7BA1E0-A744-4EC0-B41D-94569B24BB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E5F18FD-B58B-4368-86F3-21BDA2029F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742E8E4-458E-4753-B2F4-6E5965EE01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31E32EA-9F17-4252-A454-E3D042C70A5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6AC3111-D40C-450E-ADE3-839990133B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49A78493-6144-475E-A5A2-696E930584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7053B1B-152D-41DE-87E2-66A145B600C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5FAF4E6B-3620-45CC-9D96-10DE4C3DFCB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579B60FD-082A-4F50-9BCC-3A07CFEAA16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C9D8784-C907-47D0-93E7-64851C20AB1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A494F5B7-FF1B-43F3-864B-3643749580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6D7E7428-1A1C-4190-9CFC-6680DB3AAA6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6FA19869-222E-497E-9384-306F960ADE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B06A0D0-5277-4525-A203-4345CFC4388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592CAF8F-336F-4D85-B8CF-23EB309204B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76F2F62-436D-4A4F-A8BC-B4283408EA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D3551725-9789-477C-91E0-69CE8A5B469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3302FBB-28FD-402D-A047-193299C693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5E699D42-EA81-4E0A-B773-CF54F5CDF38E}"/>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5353238-2D23-40AE-AA1F-AB3791BE4DAB}"/>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B26F2062-C16B-45EC-B72A-D290B36D6805}"/>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855F5689-0835-4D64-BB06-86BAAF935F6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4B4CC6A3-CD09-4F84-86FB-1AAD72A37D77}"/>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C71BC6F-A98D-4759-A785-98F46F7B6D4F}"/>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9EE95A76-251B-46D3-B549-83A42FA76EF1}"/>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B26CD71B-2BB7-4CEE-88EB-1649D0F2D142}"/>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CEC2FAE-8E4E-4E13-8032-07DA9152692C}"/>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6700CE1-58D6-4AF5-A80B-4A18A5E7AE2D}"/>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E45B51DD-297D-4F43-ACDB-56CB6BEC49C1}"/>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3A1894-0EBF-42C1-AAA2-42520DE481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483481-41E2-4C4B-B1E0-E5C72C2241B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76C19CB-146D-4CD6-93BF-6E27720BE4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D445E72-AAAB-4E5F-BEDE-CEFC8119BB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3CB710F-1EB4-4CEA-B1E0-21F69E7578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90" name="楕円 189">
          <a:extLst>
            <a:ext uri="{FF2B5EF4-FFF2-40B4-BE49-F238E27FC236}">
              <a16:creationId xmlns:a16="http://schemas.microsoft.com/office/drawing/2014/main" id="{33CF0209-797F-498A-ABD4-685AE2839E47}"/>
            </a:ext>
          </a:extLst>
        </xdr:cNvPr>
        <xdr:cNvSpPr/>
      </xdr:nvSpPr>
      <xdr:spPr>
        <a:xfrm>
          <a:off x="4584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BCCE6A4-89A8-40D7-95B5-52DFED46598E}"/>
            </a:ext>
          </a:extLst>
        </xdr:cNvPr>
        <xdr:cNvSpPr txBox="1"/>
      </xdr:nvSpPr>
      <xdr:spPr>
        <a:xfrm>
          <a:off x="4673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92" name="楕円 191">
          <a:extLst>
            <a:ext uri="{FF2B5EF4-FFF2-40B4-BE49-F238E27FC236}">
              <a16:creationId xmlns:a16="http://schemas.microsoft.com/office/drawing/2014/main" id="{B30C916F-CE2C-4045-A0CD-FB27B959823D}"/>
            </a:ext>
          </a:extLst>
        </xdr:cNvPr>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95250</xdr:rowOff>
    </xdr:from>
    <xdr:to>
      <xdr:col>24</xdr:col>
      <xdr:colOff>63500</xdr:colOff>
      <xdr:row>58</xdr:row>
      <xdr:rowOff>129540</xdr:rowOff>
    </xdr:to>
    <xdr:cxnSp macro="">
      <xdr:nvCxnSpPr>
        <xdr:cNvPr id="193" name="直線コネクタ 192">
          <a:extLst>
            <a:ext uri="{FF2B5EF4-FFF2-40B4-BE49-F238E27FC236}">
              <a16:creationId xmlns:a16="http://schemas.microsoft.com/office/drawing/2014/main" id="{B92D6472-0157-477F-AC7E-B7857CB06BCD}"/>
            </a:ext>
          </a:extLst>
        </xdr:cNvPr>
        <xdr:cNvCxnSpPr/>
      </xdr:nvCxnSpPr>
      <xdr:spPr>
        <a:xfrm>
          <a:off x="3797300" y="100393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xdr:rowOff>
    </xdr:from>
    <xdr:to>
      <xdr:col>15</xdr:col>
      <xdr:colOff>101600</xdr:colOff>
      <xdr:row>58</xdr:row>
      <xdr:rowOff>109855</xdr:rowOff>
    </xdr:to>
    <xdr:sp macro="" textlink="">
      <xdr:nvSpPr>
        <xdr:cNvPr id="194" name="楕円 193">
          <a:extLst>
            <a:ext uri="{FF2B5EF4-FFF2-40B4-BE49-F238E27FC236}">
              <a16:creationId xmlns:a16="http://schemas.microsoft.com/office/drawing/2014/main" id="{1B4C858B-02BA-45A6-BFA3-3FBE90A6D746}"/>
            </a:ext>
          </a:extLst>
        </xdr:cNvPr>
        <xdr:cNvSpPr/>
      </xdr:nvSpPr>
      <xdr:spPr>
        <a:xfrm>
          <a:off x="2857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59055</xdr:rowOff>
    </xdr:from>
    <xdr:to>
      <xdr:col>19</xdr:col>
      <xdr:colOff>177800</xdr:colOff>
      <xdr:row>58</xdr:row>
      <xdr:rowOff>95250</xdr:rowOff>
    </xdr:to>
    <xdr:cxnSp macro="">
      <xdr:nvCxnSpPr>
        <xdr:cNvPr id="195" name="直線コネクタ 194">
          <a:extLst>
            <a:ext uri="{FF2B5EF4-FFF2-40B4-BE49-F238E27FC236}">
              <a16:creationId xmlns:a16="http://schemas.microsoft.com/office/drawing/2014/main" id="{5389971F-BD02-4A53-A614-BC992F216093}"/>
            </a:ext>
          </a:extLst>
        </xdr:cNvPr>
        <xdr:cNvCxnSpPr/>
      </xdr:nvCxnSpPr>
      <xdr:spPr>
        <a:xfrm>
          <a:off x="2908300" y="1000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96" name="楕円 195">
          <a:extLst>
            <a:ext uri="{FF2B5EF4-FFF2-40B4-BE49-F238E27FC236}">
              <a16:creationId xmlns:a16="http://schemas.microsoft.com/office/drawing/2014/main" id="{9C41BDB4-9CA2-4F86-B582-3C39F335EDA9}"/>
            </a:ext>
          </a:extLst>
        </xdr:cNvPr>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59055</xdr:rowOff>
    </xdr:to>
    <xdr:cxnSp macro="">
      <xdr:nvCxnSpPr>
        <xdr:cNvPr id="197" name="直線コネクタ 196">
          <a:extLst>
            <a:ext uri="{FF2B5EF4-FFF2-40B4-BE49-F238E27FC236}">
              <a16:creationId xmlns:a16="http://schemas.microsoft.com/office/drawing/2014/main" id="{B1320FCB-25B6-49AD-A7F6-BF19047C7B55}"/>
            </a:ext>
          </a:extLst>
        </xdr:cNvPr>
        <xdr:cNvCxnSpPr/>
      </xdr:nvCxnSpPr>
      <xdr:spPr>
        <a:xfrm>
          <a:off x="2019300" y="9989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133985</xdr:rowOff>
    </xdr:from>
    <xdr:to>
      <xdr:col>6</xdr:col>
      <xdr:colOff>38100</xdr:colOff>
      <xdr:row>58</xdr:row>
      <xdr:rowOff>64135</xdr:rowOff>
    </xdr:to>
    <xdr:sp macro="" textlink="">
      <xdr:nvSpPr>
        <xdr:cNvPr id="198" name="楕円 197">
          <a:extLst>
            <a:ext uri="{FF2B5EF4-FFF2-40B4-BE49-F238E27FC236}">
              <a16:creationId xmlns:a16="http://schemas.microsoft.com/office/drawing/2014/main" id="{AA298565-C6EF-425C-85DD-459F0FDFAACB}"/>
            </a:ext>
          </a:extLst>
        </xdr:cNvPr>
        <xdr:cNvSpPr/>
      </xdr:nvSpPr>
      <xdr:spPr>
        <a:xfrm>
          <a:off x="1079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13335</xdr:rowOff>
    </xdr:from>
    <xdr:to>
      <xdr:col>10</xdr:col>
      <xdr:colOff>114300</xdr:colOff>
      <xdr:row>58</xdr:row>
      <xdr:rowOff>45720</xdr:rowOff>
    </xdr:to>
    <xdr:cxnSp macro="">
      <xdr:nvCxnSpPr>
        <xdr:cNvPr id="199" name="直線コネクタ 198">
          <a:extLst>
            <a:ext uri="{FF2B5EF4-FFF2-40B4-BE49-F238E27FC236}">
              <a16:creationId xmlns:a16="http://schemas.microsoft.com/office/drawing/2014/main" id="{C62C374A-476D-4EF8-8C5E-531BE304E67D}"/>
            </a:ext>
          </a:extLst>
        </xdr:cNvPr>
        <xdr:cNvCxnSpPr/>
      </xdr:nvCxnSpPr>
      <xdr:spPr>
        <a:xfrm>
          <a:off x="1130300" y="99574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CF4DAA8-5E1A-4EB3-AF7D-18FF503D3BFF}"/>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D0215B33-19E4-4DBD-995C-5EF1754C6222}"/>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8C03472-F005-46B3-AE1A-A9CAE99D0EDA}"/>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BD938376-F6A3-4B72-951A-2721D80693C9}"/>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15C0F53-9E9F-40DF-B5A3-6283D0073016}"/>
            </a:ext>
          </a:extLst>
        </xdr:cNvPr>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126382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C6CA58E-B463-4342-965E-9D545AAC6D34}"/>
            </a:ext>
          </a:extLst>
        </xdr:cNvPr>
        <xdr:cNvSpPr txBox="1"/>
      </xdr:nvSpPr>
      <xdr:spPr>
        <a:xfrm>
          <a:off x="2705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C8B168F-8A9F-4BBC-A8A7-7637DDEDD3B4}"/>
            </a:ext>
          </a:extLst>
        </xdr:cNvPr>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80662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D47CB245-27C3-4820-B67B-BB0C34343966}"/>
            </a:ext>
          </a:extLst>
        </xdr:cNvPr>
        <xdr:cNvSpPr txBox="1"/>
      </xdr:nvSpPr>
      <xdr:spPr>
        <a:xfrm>
          <a:off x="927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D9DB964-F6BB-4FF4-9728-2C378B900C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DBFDCA4-3208-4A74-9A52-2946D4EB5BB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DC5FA3B-3BEE-46E0-9027-4415E9FF0E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4EED474-628A-4E5C-A69A-CB4425751B5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6D2D421-1056-4595-A69E-64926A637E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71AAB68-F417-47D1-8FEE-E6BB7087E7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1715ED5-D6B6-40F6-AA2B-D382537D27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4B8CB37-0916-4552-92C8-03B7DBB118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ED29557-4F13-4019-9383-F396D87D08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46F7F0E-316F-4BF5-A79E-F40655B507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FEA33773-24C9-4302-8882-3406FDE70C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F4B053C-B1B3-4AF5-B091-7FB3C177000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3E5EA3C-BC24-45E0-8D37-0B786417AFC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68CCFA0-889E-41EE-965E-CAC6BCC5048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FC67D719-EC51-4323-90CD-21886333569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1A243B1-6270-4B41-BA06-1ABA6A3A742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5E631927-CAB1-48A9-9A23-1D9A0F16E80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C080F12-1EBB-4CCE-A884-B5DBE4D3B31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095A37F-22E6-41FB-A232-3957B20AA1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33B5243-4D72-463A-ADD1-9072AFB48AD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87E2930-E89F-47F1-94FB-D1183360AC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A5FCBE3B-17B4-4516-9313-7C06795E5425}"/>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9412344-9A2A-400C-8DE6-86C8CA22437F}"/>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172E310E-224D-4E52-B4F9-227C8D5E7C0E}"/>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F78C862-8366-4F65-830A-8A0F44EF05D2}"/>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A8299645-666C-4BCB-B3A0-95D7FFC1E10B}"/>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E8506BDD-867B-4C8B-9EA0-CBCCC21890FD}"/>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BB18ACFE-0606-4C19-A70D-8237DFA41785}"/>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DD58084-0CCB-4FA9-ADE7-DCD6411E58D5}"/>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4E0C5EE0-EE63-4C1F-AE3E-7C431E09A998}"/>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C319B01B-8F28-44AD-9EC0-436EC14F95D8}"/>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C5EAC5F7-F0F8-428C-8513-AB174DBB2D6E}"/>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182349-054A-433C-9850-E116099395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9D60D9-1A4E-4F08-936C-D598E4B196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24CEEC5-03E3-4FF5-AAD5-4B99295027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31163A7-112E-4AEC-ACCA-458009D90E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A45330-F29F-45FA-B490-AC47DD9CF8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109596</xdr:rowOff>
    </xdr:from>
    <xdr:to>
      <xdr:col>55</xdr:col>
      <xdr:colOff>50800</xdr:colOff>
      <xdr:row>64</xdr:row>
      <xdr:rowOff>39746</xdr:rowOff>
    </xdr:to>
    <xdr:sp macro="" textlink="">
      <xdr:nvSpPr>
        <xdr:cNvPr id="245" name="楕円 244">
          <a:extLst>
            <a:ext uri="{FF2B5EF4-FFF2-40B4-BE49-F238E27FC236}">
              <a16:creationId xmlns:a16="http://schemas.microsoft.com/office/drawing/2014/main" id="{EB2EF151-CB78-4972-81C8-43F6D558F327}"/>
            </a:ext>
          </a:extLst>
        </xdr:cNvPr>
        <xdr:cNvSpPr/>
      </xdr:nvSpPr>
      <xdr:spPr>
        <a:xfrm>
          <a:off x="10426700" y="109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24523</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C2AB92EA-0B41-4690-9C26-FDB887C2D602}"/>
            </a:ext>
          </a:extLst>
        </xdr:cNvPr>
        <xdr:cNvSpPr txBox="1"/>
      </xdr:nvSpPr>
      <xdr:spPr>
        <a:xfrm>
          <a:off x="10515600" y="1082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109597</xdr:rowOff>
    </xdr:from>
    <xdr:to>
      <xdr:col>50</xdr:col>
      <xdr:colOff>165100</xdr:colOff>
      <xdr:row>64</xdr:row>
      <xdr:rowOff>39747</xdr:rowOff>
    </xdr:to>
    <xdr:sp macro="" textlink="">
      <xdr:nvSpPr>
        <xdr:cNvPr id="247" name="楕円 246">
          <a:extLst>
            <a:ext uri="{FF2B5EF4-FFF2-40B4-BE49-F238E27FC236}">
              <a16:creationId xmlns:a16="http://schemas.microsoft.com/office/drawing/2014/main" id="{E4A62C67-4902-41E6-8AFA-768C0D8FB926}"/>
            </a:ext>
          </a:extLst>
        </xdr:cNvPr>
        <xdr:cNvSpPr/>
      </xdr:nvSpPr>
      <xdr:spPr>
        <a:xfrm>
          <a:off x="9588500" y="109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160396</xdr:rowOff>
    </xdr:from>
    <xdr:to>
      <xdr:col>55</xdr:col>
      <xdr:colOff>0</xdr:colOff>
      <xdr:row>63</xdr:row>
      <xdr:rowOff>160397</xdr:rowOff>
    </xdr:to>
    <xdr:cxnSp macro="">
      <xdr:nvCxnSpPr>
        <xdr:cNvPr id="248" name="直線コネクタ 247">
          <a:extLst>
            <a:ext uri="{FF2B5EF4-FFF2-40B4-BE49-F238E27FC236}">
              <a16:creationId xmlns:a16="http://schemas.microsoft.com/office/drawing/2014/main" id="{7413AE98-C5F7-4999-8D49-5222146B8E6D}"/>
            </a:ext>
          </a:extLst>
        </xdr:cNvPr>
        <xdr:cNvCxnSpPr/>
      </xdr:nvCxnSpPr>
      <xdr:spPr>
        <a:xfrm flipV="1">
          <a:off x="9639300" y="10961746"/>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109570</xdr:rowOff>
    </xdr:from>
    <xdr:to>
      <xdr:col>46</xdr:col>
      <xdr:colOff>38100</xdr:colOff>
      <xdr:row>64</xdr:row>
      <xdr:rowOff>39720</xdr:rowOff>
    </xdr:to>
    <xdr:sp macro="" textlink="">
      <xdr:nvSpPr>
        <xdr:cNvPr id="249" name="楕円 248">
          <a:extLst>
            <a:ext uri="{FF2B5EF4-FFF2-40B4-BE49-F238E27FC236}">
              <a16:creationId xmlns:a16="http://schemas.microsoft.com/office/drawing/2014/main" id="{E31DAC64-9B2C-4827-8A20-45CBD3284174}"/>
            </a:ext>
          </a:extLst>
        </xdr:cNvPr>
        <xdr:cNvSpPr/>
      </xdr:nvSpPr>
      <xdr:spPr>
        <a:xfrm>
          <a:off x="8699500" y="109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160370</xdr:rowOff>
    </xdr:from>
    <xdr:to>
      <xdr:col>50</xdr:col>
      <xdr:colOff>114300</xdr:colOff>
      <xdr:row>63</xdr:row>
      <xdr:rowOff>160397</xdr:rowOff>
    </xdr:to>
    <xdr:cxnSp macro="">
      <xdr:nvCxnSpPr>
        <xdr:cNvPr id="250" name="直線コネクタ 249">
          <a:extLst>
            <a:ext uri="{FF2B5EF4-FFF2-40B4-BE49-F238E27FC236}">
              <a16:creationId xmlns:a16="http://schemas.microsoft.com/office/drawing/2014/main" id="{98747115-4904-4AD1-A277-B3F0AC819FC9}"/>
            </a:ext>
          </a:extLst>
        </xdr:cNvPr>
        <xdr:cNvCxnSpPr/>
      </xdr:nvCxnSpPr>
      <xdr:spPr>
        <a:xfrm>
          <a:off x="8750300" y="1096172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109764</xdr:rowOff>
    </xdr:from>
    <xdr:to>
      <xdr:col>41</xdr:col>
      <xdr:colOff>101600</xdr:colOff>
      <xdr:row>64</xdr:row>
      <xdr:rowOff>39914</xdr:rowOff>
    </xdr:to>
    <xdr:sp macro="" textlink="">
      <xdr:nvSpPr>
        <xdr:cNvPr id="251" name="楕円 250">
          <a:extLst>
            <a:ext uri="{FF2B5EF4-FFF2-40B4-BE49-F238E27FC236}">
              <a16:creationId xmlns:a16="http://schemas.microsoft.com/office/drawing/2014/main" id="{80C393FC-8DF3-410C-ABE6-A068351023D1}"/>
            </a:ext>
          </a:extLst>
        </xdr:cNvPr>
        <xdr:cNvSpPr/>
      </xdr:nvSpPr>
      <xdr:spPr>
        <a:xfrm>
          <a:off x="7810500" y="1091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160370</xdr:rowOff>
    </xdr:from>
    <xdr:to>
      <xdr:col>45</xdr:col>
      <xdr:colOff>177800</xdr:colOff>
      <xdr:row>63</xdr:row>
      <xdr:rowOff>160564</xdr:rowOff>
    </xdr:to>
    <xdr:cxnSp macro="">
      <xdr:nvCxnSpPr>
        <xdr:cNvPr id="252" name="直線コネクタ 251">
          <a:extLst>
            <a:ext uri="{FF2B5EF4-FFF2-40B4-BE49-F238E27FC236}">
              <a16:creationId xmlns:a16="http://schemas.microsoft.com/office/drawing/2014/main" id="{8CFB40F6-D3CA-48FB-8064-4E9A7CF846A0}"/>
            </a:ext>
          </a:extLst>
        </xdr:cNvPr>
        <xdr:cNvCxnSpPr/>
      </xdr:nvCxnSpPr>
      <xdr:spPr>
        <a:xfrm flipV="1">
          <a:off x="7861300" y="10961720"/>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109571</xdr:rowOff>
    </xdr:from>
    <xdr:to>
      <xdr:col>36</xdr:col>
      <xdr:colOff>165100</xdr:colOff>
      <xdr:row>64</xdr:row>
      <xdr:rowOff>39721</xdr:rowOff>
    </xdr:to>
    <xdr:sp macro="" textlink="">
      <xdr:nvSpPr>
        <xdr:cNvPr id="253" name="楕円 252">
          <a:extLst>
            <a:ext uri="{FF2B5EF4-FFF2-40B4-BE49-F238E27FC236}">
              <a16:creationId xmlns:a16="http://schemas.microsoft.com/office/drawing/2014/main" id="{3211DB1F-5C65-4D8E-8DDE-03F6810131EE}"/>
            </a:ext>
          </a:extLst>
        </xdr:cNvPr>
        <xdr:cNvSpPr/>
      </xdr:nvSpPr>
      <xdr:spPr>
        <a:xfrm>
          <a:off x="6921500" y="109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160371</xdr:rowOff>
    </xdr:from>
    <xdr:to>
      <xdr:col>41</xdr:col>
      <xdr:colOff>50800</xdr:colOff>
      <xdr:row>63</xdr:row>
      <xdr:rowOff>160564</xdr:rowOff>
    </xdr:to>
    <xdr:cxnSp macro="">
      <xdr:nvCxnSpPr>
        <xdr:cNvPr id="254" name="直線コネクタ 253">
          <a:extLst>
            <a:ext uri="{FF2B5EF4-FFF2-40B4-BE49-F238E27FC236}">
              <a16:creationId xmlns:a16="http://schemas.microsoft.com/office/drawing/2014/main" id="{0ECFA044-BF09-4583-8E2E-01835264EC30}"/>
            </a:ext>
          </a:extLst>
        </xdr:cNvPr>
        <xdr:cNvCxnSpPr/>
      </xdr:nvCxnSpPr>
      <xdr:spPr>
        <a:xfrm>
          <a:off x="6972300" y="10961721"/>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13E3B77-67E3-4646-8AEE-FDDF0B6BA7BA}"/>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595B87DF-AF3F-4C45-B1F4-187D37A52275}"/>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6A640F6-B728-447D-AF21-A0365BA6F376}"/>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CDCF8E5-2F4B-4D0F-90E0-53EE6B6D4ADE}"/>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30874</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DDB51272-E783-4BB0-A650-5CFC3B5EF973}"/>
            </a:ext>
          </a:extLst>
        </xdr:cNvPr>
        <xdr:cNvSpPr txBox="1"/>
      </xdr:nvSpPr>
      <xdr:spPr>
        <a:xfrm>
          <a:off x="9359411" y="110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30847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44EAC727-220F-4635-881A-5804CAEA69A3}"/>
            </a:ext>
          </a:extLst>
        </xdr:cNvPr>
        <xdr:cNvSpPr txBox="1"/>
      </xdr:nvSpPr>
      <xdr:spPr>
        <a:xfrm>
          <a:off x="8483111" y="110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31041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FAEF2770-5DBB-490E-B0F2-0C01835B3070}"/>
            </a:ext>
          </a:extLst>
        </xdr:cNvPr>
        <xdr:cNvSpPr txBox="1"/>
      </xdr:nvSpPr>
      <xdr:spPr>
        <a:xfrm>
          <a:off x="7594111" y="110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30848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86670B6-9CF2-41E8-BDB2-B84F7B007D7E}"/>
            </a:ext>
          </a:extLst>
        </xdr:cNvPr>
        <xdr:cNvSpPr txBox="1"/>
      </xdr:nvSpPr>
      <xdr:spPr>
        <a:xfrm>
          <a:off x="6705111" y="110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FE1F8ED-0AA1-4949-A8C5-E51B8A88C2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A3E887F-1D5B-493A-8879-6E0A78210A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8A3938A-F22E-4A47-9396-DA714AD172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B6C4818-7EB8-4441-BA9E-F5140AF2E9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7B75D77-6EAA-4BCD-AA96-A9E1FCC3B2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208C898-1647-4DAA-B4D2-945AB2E1A1D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82314E8-81EC-470C-9EEF-E89A41C176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DBF597D-8DC5-4D4B-9893-BB0B290ACB7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5E3F1791-EEBE-41AE-99C8-A2A045EE59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24EA6B80-4969-425E-8828-810719CFB8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FFDC5C1F-5684-4E7D-BCF3-5EB682D27A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C8ADAB5F-7BF4-40E2-82BE-8417501BE7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7E0A023B-F324-44AF-A7C4-4933C3CC4DA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A9608847-F8E2-4098-B931-1B9A2524245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917CC097-4EC5-4657-B8F8-CD93063E3B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BA0CF3F2-D23E-44B7-BECD-EB02951E03E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A7F77B3-F5B1-4741-A6FF-52455374FD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C441E105-E3C7-4371-9E55-B331CFD8B2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18A7B36A-43C4-4F29-BB07-94E3AD0792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79E56E0-94F5-4887-A4AA-A1C45527B3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361EA8C-2B49-4772-AF31-4F4135F251C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1336B3D-90C8-4FC0-9166-C4ED95AFD8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2D03D93-413F-4884-8BB0-D02FA7C4B0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54E3C470-85F8-4EE3-A262-431174C97D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9E8C3D03-2FBB-4172-AD0F-C45B9974F8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7857BA5D-8911-48C3-BA4C-EEB1489D27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E3E1D84B-5A75-4407-B441-BF6179197C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59630A25-C039-40AA-9DEF-D5AA982480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472C3D71-7E1B-40B7-9250-136D3F4E2B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C7F39C46-E61B-4351-BE87-18DEB5D9F4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3E88E58-F0B3-4407-AAB6-5970F4B685B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B6957C53-A7CC-430A-B68D-B5E85586F8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122260BC-D19C-4306-9D49-21D9BE2FBD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57ACE91A-51DC-476E-98B1-483D15DA21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6D96814-6F2A-4D7E-930E-FA2928DC52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A829EB24-FA4A-46F1-A4A6-27D9BA3F1C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F8254773-6707-4AD1-B873-5DE03D9484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BAADEA79-56A6-440C-B65F-D3BF02EB5C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B3D7C3F9-B3AC-4373-8FC1-99005B7CD4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9CE1243F-BD41-4C3C-93F1-9451E17529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6541E75-545E-44E4-89D1-F25D6958B6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667CB1A5-AA93-4918-A70C-B9DABBF268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895CA796-1219-428A-85A5-871F2B30A9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710C5BE8-D3EF-4D0F-B06E-0364ACCBB3A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B97B8DC5-984E-43F0-A4A6-3681E8FC7B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A9AE18B1-D4E0-4BFF-A258-447506C9497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CD4AC1BC-5BD9-4656-838B-216F77A866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E984D643-D0B9-457D-A1E5-EDC88AA950D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45DC0B98-4BFC-4483-B461-CCF3804BF6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59AB9631-5C72-42DF-AF94-2EC9FBB95AC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B9CC07D3-689A-4AC4-9975-D1EFD29829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4BDB7F4F-21B6-4CDE-A772-8DD183A8496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7E946B43-0E5F-453F-989B-D724DC417E3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DF8FC4F-991D-43F3-80F6-AB96747726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A178EE0-B966-4A79-9124-A61617710E1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B179F82-C9EB-40A6-90E8-83E807773AB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CD05FFFA-F036-4E4C-97CB-6262AD2E39EE}"/>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6915CF72-EA99-4F81-918C-AD65A5892DC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A73EDC33-67C3-4FCA-816F-949B8B84502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183285A6-A6A4-4B3B-9454-742D43F6E1B3}"/>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93226522-327B-43C8-B6CB-01098A1CA143}"/>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8F13970F-0943-4AEE-9B15-C76CA673AA73}"/>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53ABEF07-4DCB-4141-A7A9-ACEA208F0A2A}"/>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E5A8EE04-F5A5-4D07-86C5-B0B11193BEB5}"/>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FB7C1625-04BB-4311-8906-4DDF66BBD0EB}"/>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8" name="フローチャート: 判断 327">
          <a:extLst>
            <a:ext uri="{FF2B5EF4-FFF2-40B4-BE49-F238E27FC236}">
              <a16:creationId xmlns:a16="http://schemas.microsoft.com/office/drawing/2014/main" id="{0397FFF4-346A-494D-A708-021178FC0D47}"/>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329" name="フローチャート: 判断 328">
          <a:extLst>
            <a:ext uri="{FF2B5EF4-FFF2-40B4-BE49-F238E27FC236}">
              <a16:creationId xmlns:a16="http://schemas.microsoft.com/office/drawing/2014/main" id="{AFE14643-013F-4A5E-9855-B79D711B2DBE}"/>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BA49D54-50EA-4AA6-BD5D-23F1B41C67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AE1147D-4FF7-48E4-962D-FD207CC4952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797795D-4FCC-40CA-8D8E-2FAB96E944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45977B7-C73A-41EE-A1D2-504504D0FD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FF55DF8-D781-46F4-9105-0E39BB75B7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97790</xdr:rowOff>
    </xdr:from>
    <xdr:to>
      <xdr:col>85</xdr:col>
      <xdr:colOff>177800</xdr:colOff>
      <xdr:row>35</xdr:row>
      <xdr:rowOff>27940</xdr:rowOff>
    </xdr:to>
    <xdr:sp macro="" textlink="">
      <xdr:nvSpPr>
        <xdr:cNvPr id="335" name="楕円 334">
          <a:extLst>
            <a:ext uri="{FF2B5EF4-FFF2-40B4-BE49-F238E27FC236}">
              <a16:creationId xmlns:a16="http://schemas.microsoft.com/office/drawing/2014/main" id="{A26147A8-0EC7-499C-83C2-E07D0C6BA225}"/>
            </a:ext>
          </a:extLst>
        </xdr:cNvPr>
        <xdr:cNvSpPr/>
      </xdr:nvSpPr>
      <xdr:spPr>
        <a:xfrm>
          <a:off x="162687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120667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2DDF9108-D729-49A7-BCF3-B52A7F1B5FA3}"/>
            </a:ext>
          </a:extLst>
        </xdr:cNvPr>
        <xdr:cNvSpPr txBox="1"/>
      </xdr:nvSpPr>
      <xdr:spPr>
        <a:xfrm>
          <a:off x="16357600"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55880</xdr:rowOff>
    </xdr:from>
    <xdr:to>
      <xdr:col>81</xdr:col>
      <xdr:colOff>101600</xdr:colOff>
      <xdr:row>34</xdr:row>
      <xdr:rowOff>157480</xdr:rowOff>
    </xdr:to>
    <xdr:sp macro="" textlink="">
      <xdr:nvSpPr>
        <xdr:cNvPr id="337" name="楕円 336">
          <a:extLst>
            <a:ext uri="{FF2B5EF4-FFF2-40B4-BE49-F238E27FC236}">
              <a16:creationId xmlns:a16="http://schemas.microsoft.com/office/drawing/2014/main" id="{4C1B28E7-683A-4D46-8D7F-2DAB34B182E0}"/>
            </a:ext>
          </a:extLst>
        </xdr:cNvPr>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106680</xdr:rowOff>
    </xdr:from>
    <xdr:to>
      <xdr:col>85</xdr:col>
      <xdr:colOff>127000</xdr:colOff>
      <xdr:row>34</xdr:row>
      <xdr:rowOff>148590</xdr:rowOff>
    </xdr:to>
    <xdr:cxnSp macro="">
      <xdr:nvCxnSpPr>
        <xdr:cNvPr id="338" name="直線コネクタ 337">
          <a:extLst>
            <a:ext uri="{FF2B5EF4-FFF2-40B4-BE49-F238E27FC236}">
              <a16:creationId xmlns:a16="http://schemas.microsoft.com/office/drawing/2014/main" id="{7581EFD6-765E-4733-8BDD-6069B77ACF34}"/>
            </a:ext>
          </a:extLst>
        </xdr:cNvPr>
        <xdr:cNvCxnSpPr/>
      </xdr:nvCxnSpPr>
      <xdr:spPr>
        <a:xfrm>
          <a:off x="15481300" y="59359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13970</xdr:rowOff>
    </xdr:from>
    <xdr:to>
      <xdr:col>76</xdr:col>
      <xdr:colOff>165100</xdr:colOff>
      <xdr:row>34</xdr:row>
      <xdr:rowOff>115570</xdr:rowOff>
    </xdr:to>
    <xdr:sp macro="" textlink="">
      <xdr:nvSpPr>
        <xdr:cNvPr id="339" name="楕円 338">
          <a:extLst>
            <a:ext uri="{FF2B5EF4-FFF2-40B4-BE49-F238E27FC236}">
              <a16:creationId xmlns:a16="http://schemas.microsoft.com/office/drawing/2014/main" id="{D3B79E29-25D6-49AE-BF58-93295866DB50}"/>
            </a:ext>
          </a:extLst>
        </xdr:cNvPr>
        <xdr:cNvSpPr/>
      </xdr:nvSpPr>
      <xdr:spPr>
        <a:xfrm>
          <a:off x="14541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64770</xdr:rowOff>
    </xdr:from>
    <xdr:to>
      <xdr:col>81</xdr:col>
      <xdr:colOff>50800</xdr:colOff>
      <xdr:row>34</xdr:row>
      <xdr:rowOff>106680</xdr:rowOff>
    </xdr:to>
    <xdr:cxnSp macro="">
      <xdr:nvCxnSpPr>
        <xdr:cNvPr id="340" name="直線コネクタ 339">
          <a:extLst>
            <a:ext uri="{FF2B5EF4-FFF2-40B4-BE49-F238E27FC236}">
              <a16:creationId xmlns:a16="http://schemas.microsoft.com/office/drawing/2014/main" id="{43F3BA53-EA99-4BC2-9C36-8398B518F00F}"/>
            </a:ext>
          </a:extLst>
        </xdr:cNvPr>
        <xdr:cNvCxnSpPr/>
      </xdr:nvCxnSpPr>
      <xdr:spPr>
        <a:xfrm>
          <a:off x="14592300" y="5894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341" name="楕円 340">
          <a:extLst>
            <a:ext uri="{FF2B5EF4-FFF2-40B4-BE49-F238E27FC236}">
              <a16:creationId xmlns:a16="http://schemas.microsoft.com/office/drawing/2014/main" id="{5F921788-5F1C-4E23-A2A5-B78940BE1E92}"/>
            </a:ext>
          </a:extLst>
        </xdr:cNvPr>
        <xdr:cNvSpPr/>
      </xdr:nvSpPr>
      <xdr:spPr>
        <a:xfrm>
          <a:off x="13652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64770</xdr:rowOff>
    </xdr:to>
    <xdr:cxnSp macro="">
      <xdr:nvCxnSpPr>
        <xdr:cNvPr id="342" name="直線コネクタ 341">
          <a:extLst>
            <a:ext uri="{FF2B5EF4-FFF2-40B4-BE49-F238E27FC236}">
              <a16:creationId xmlns:a16="http://schemas.microsoft.com/office/drawing/2014/main" id="{CCEA133B-4ADB-4A3B-A310-CEDEA67FBD2C}"/>
            </a:ext>
          </a:extLst>
        </xdr:cNvPr>
        <xdr:cNvCxnSpPr/>
      </xdr:nvCxnSpPr>
      <xdr:spPr>
        <a:xfrm>
          <a:off x="13703300" y="5852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101600</xdr:rowOff>
    </xdr:from>
    <xdr:to>
      <xdr:col>67</xdr:col>
      <xdr:colOff>101600</xdr:colOff>
      <xdr:row>34</xdr:row>
      <xdr:rowOff>31750</xdr:rowOff>
    </xdr:to>
    <xdr:sp macro="" textlink="">
      <xdr:nvSpPr>
        <xdr:cNvPr id="343" name="楕円 342">
          <a:extLst>
            <a:ext uri="{FF2B5EF4-FFF2-40B4-BE49-F238E27FC236}">
              <a16:creationId xmlns:a16="http://schemas.microsoft.com/office/drawing/2014/main" id="{2C906886-01EB-45F0-B579-2C1E0A69EF58}"/>
            </a:ext>
          </a:extLst>
        </xdr:cNvPr>
        <xdr:cNvSpPr/>
      </xdr:nvSpPr>
      <xdr:spPr>
        <a:xfrm>
          <a:off x="12763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152400</xdr:rowOff>
    </xdr:from>
    <xdr:to>
      <xdr:col>71</xdr:col>
      <xdr:colOff>177800</xdr:colOff>
      <xdr:row>34</xdr:row>
      <xdr:rowOff>22860</xdr:rowOff>
    </xdr:to>
    <xdr:cxnSp macro="">
      <xdr:nvCxnSpPr>
        <xdr:cNvPr id="344" name="直線コネクタ 343">
          <a:extLst>
            <a:ext uri="{FF2B5EF4-FFF2-40B4-BE49-F238E27FC236}">
              <a16:creationId xmlns:a16="http://schemas.microsoft.com/office/drawing/2014/main" id="{8C8135C0-AFA2-4292-A91C-FA37205B1D78}"/>
            </a:ext>
          </a:extLst>
        </xdr:cNvPr>
        <xdr:cNvCxnSpPr/>
      </xdr:nvCxnSpPr>
      <xdr:spPr>
        <a:xfrm>
          <a:off x="12814300" y="5810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6399BEDF-408C-413C-92DC-03D8DF7E8841}"/>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21F14CE2-3455-4155-9C9D-CE7D3D99A101}"/>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B03F6CC5-A9F0-4411-A0CD-753EA84D6DEB}"/>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EA9731F5-5138-41CE-8B5A-E5E588841221}"/>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2557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97211E51-EF07-4E00-9BBC-28885D5C6086}"/>
            </a:ext>
          </a:extLst>
        </xdr:cNvPr>
        <xdr:cNvSpPr txBox="1"/>
      </xdr:nvSpPr>
      <xdr:spPr>
        <a:xfrm>
          <a:off x="152660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132097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E807AC35-FFDB-46B9-9510-28FB2E9A858E}"/>
            </a:ext>
          </a:extLst>
        </xdr:cNvPr>
        <xdr:cNvSpPr txBox="1"/>
      </xdr:nvSpPr>
      <xdr:spPr>
        <a:xfrm>
          <a:off x="14389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1569CAF3-B0D2-4D44-B9A0-84F60DD4F7C2}"/>
            </a:ext>
          </a:extLst>
        </xdr:cNvPr>
        <xdr:cNvSpPr txBox="1"/>
      </xdr:nvSpPr>
      <xdr:spPr>
        <a:xfrm>
          <a:off x="13500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48277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7C7FA31D-E908-48E0-8DA9-DBEE108CC768}"/>
            </a:ext>
          </a:extLst>
        </xdr:cNvPr>
        <xdr:cNvSpPr txBox="1"/>
      </xdr:nvSpPr>
      <xdr:spPr>
        <a:xfrm>
          <a:off x="126117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7323ECB-6FCB-4553-9A3A-F09DFF2682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A0BE0FB6-6FFE-4669-8C3E-1F038CAA70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CA7EC058-F764-49DD-BE0B-D5D2E7535C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BCF8D963-116C-483B-A738-B7D2A1CBF7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26F898C-37E3-467D-9DD5-CDC73F9468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8085B14-C6A8-4811-92A8-917791B659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1E9CA2A7-0D95-45B3-B83B-DAB4DF0876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4C7A07A9-E6CD-44D5-9891-C915C3E219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7FA7F8E-9EEB-4668-8788-07D47E0F4D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4DF84B08-A5AF-494D-BF9D-DE87410671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3717B951-FC7F-438E-8AA0-C32AFDBFF9E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DD4B25AD-2559-40BD-A6AC-71B46999A43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DFD0D6B4-FB9D-486E-8AD1-33E38E6D0DA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9E227E4A-8883-4DD5-B6C2-E2F18D67571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E16B00CE-2989-4325-BAA4-70681CE93A5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91D8A8F9-A2F1-4D7C-BE7B-A1FBAF255F8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E06E8CDB-64C7-4074-BAE7-2637E225F3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FB7511EC-7A85-469A-8027-2E94B89E63B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618D550C-794C-4C37-AFA1-BEF0F97F9B9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21F2FD14-7763-4150-A416-F504E08BBDE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2FB70918-BE91-44C0-BD5A-351C73B5C5C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403FD82D-D14D-4313-9F52-90FEB204175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BEFF597-B22F-458F-A43A-219764F0C6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6EA091E9-69B1-42B8-9513-D8346CD90CF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6D05342D-AD79-449E-9526-EC3DD2E7932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949B093B-5B83-47DB-9CE0-2B471CBEF5F6}"/>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5483F28-4CE5-4042-9369-D8D2F7653DF4}"/>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A60D39B4-CD91-4071-B180-156338DDD65A}"/>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46B4AC17-D000-4C9C-9E9A-720466168A6B}"/>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F0F3A495-92A2-459B-9446-E33A0E876DA1}"/>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26F780BE-7488-4B14-A24C-27A557E1A449}"/>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10130FBA-9B22-458D-BF63-D0BD5458571F}"/>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CA2C232D-CB04-4187-A2A0-7F56A08452B7}"/>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0D60FCEA-6F40-4E29-85DE-AAF6B0762DF5}"/>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387" name="フローチャート: 判断 386">
          <a:extLst>
            <a:ext uri="{FF2B5EF4-FFF2-40B4-BE49-F238E27FC236}">
              <a16:creationId xmlns:a16="http://schemas.microsoft.com/office/drawing/2014/main" id="{43D8B254-4512-47E3-9AC4-8B384605ADBE}"/>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31BF8283-0C40-4165-AB39-FBD003E55933}"/>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7C8C719-2ED1-4362-B8BF-418DDC4ECE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664A041-E75D-4058-8D0E-3DFB199161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FA66500-BEBB-4446-AE1E-73F146F561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D761497-7A5F-41E7-8C41-DB40040363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87DCB25-EBB4-4C46-93B3-1D1BFCFBBB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394" name="楕円 393">
          <a:extLst>
            <a:ext uri="{FF2B5EF4-FFF2-40B4-BE49-F238E27FC236}">
              <a16:creationId xmlns:a16="http://schemas.microsoft.com/office/drawing/2014/main" id="{6FBF8E37-25D2-4EB4-9758-1E1F9939ABF5}"/>
            </a:ext>
          </a:extLst>
        </xdr:cNvPr>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157678</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6F07D50C-BD76-4FF9-A2BF-4644C65CF6CB}"/>
            </a:ext>
          </a:extLst>
        </xdr:cNvPr>
        <xdr:cNvSpPr txBox="1"/>
      </xdr:nvSpPr>
      <xdr:spPr>
        <a:xfrm>
          <a:off x="22199600" y="632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134801</xdr:rowOff>
    </xdr:from>
    <xdr:to>
      <xdr:col>112</xdr:col>
      <xdr:colOff>38100</xdr:colOff>
      <xdr:row>38</xdr:row>
      <xdr:rowOff>64951</xdr:rowOff>
    </xdr:to>
    <xdr:sp macro="" textlink="">
      <xdr:nvSpPr>
        <xdr:cNvPr id="396" name="楕円 395">
          <a:extLst>
            <a:ext uri="{FF2B5EF4-FFF2-40B4-BE49-F238E27FC236}">
              <a16:creationId xmlns:a16="http://schemas.microsoft.com/office/drawing/2014/main" id="{63996AB9-2FBB-4E7E-B92E-4B40E1F33073}"/>
            </a:ext>
          </a:extLst>
        </xdr:cNvPr>
        <xdr:cNvSpPr/>
      </xdr:nvSpPr>
      <xdr:spPr>
        <a:xfrm>
          <a:off x="2127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14151</xdr:rowOff>
    </xdr:to>
    <xdr:cxnSp macro="">
      <xdr:nvCxnSpPr>
        <xdr:cNvPr id="397" name="直線コネクタ 396">
          <a:extLst>
            <a:ext uri="{FF2B5EF4-FFF2-40B4-BE49-F238E27FC236}">
              <a16:creationId xmlns:a16="http://schemas.microsoft.com/office/drawing/2014/main" id="{C5ABBE6D-EFEA-41D1-BD39-93D13FF9FFB1}"/>
            </a:ext>
          </a:extLst>
        </xdr:cNvPr>
        <xdr:cNvCxnSpPr/>
      </xdr:nvCxnSpPr>
      <xdr:spPr>
        <a:xfrm>
          <a:off x="21323300" y="65292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131536</xdr:rowOff>
    </xdr:from>
    <xdr:to>
      <xdr:col>107</xdr:col>
      <xdr:colOff>101600</xdr:colOff>
      <xdr:row>38</xdr:row>
      <xdr:rowOff>61686</xdr:rowOff>
    </xdr:to>
    <xdr:sp macro="" textlink="">
      <xdr:nvSpPr>
        <xdr:cNvPr id="398" name="楕円 397">
          <a:extLst>
            <a:ext uri="{FF2B5EF4-FFF2-40B4-BE49-F238E27FC236}">
              <a16:creationId xmlns:a16="http://schemas.microsoft.com/office/drawing/2014/main" id="{03C54669-BCB4-42E6-9DC3-D0A49C9C1988}"/>
            </a:ext>
          </a:extLst>
        </xdr:cNvPr>
        <xdr:cNvSpPr/>
      </xdr:nvSpPr>
      <xdr:spPr>
        <a:xfrm>
          <a:off x="20383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10885</xdr:rowOff>
    </xdr:from>
    <xdr:to>
      <xdr:col>111</xdr:col>
      <xdr:colOff>177800</xdr:colOff>
      <xdr:row>38</xdr:row>
      <xdr:rowOff>14151</xdr:rowOff>
    </xdr:to>
    <xdr:cxnSp macro="">
      <xdr:nvCxnSpPr>
        <xdr:cNvPr id="399" name="直線コネクタ 398">
          <a:extLst>
            <a:ext uri="{FF2B5EF4-FFF2-40B4-BE49-F238E27FC236}">
              <a16:creationId xmlns:a16="http://schemas.microsoft.com/office/drawing/2014/main" id="{66546D35-17FD-4E85-A6B7-CF5B34489B5A}"/>
            </a:ext>
          </a:extLst>
        </xdr:cNvPr>
        <xdr:cNvCxnSpPr/>
      </xdr:nvCxnSpPr>
      <xdr:spPr>
        <a:xfrm>
          <a:off x="20434300" y="65259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400" name="楕円 399">
          <a:extLst>
            <a:ext uri="{FF2B5EF4-FFF2-40B4-BE49-F238E27FC236}">
              <a16:creationId xmlns:a16="http://schemas.microsoft.com/office/drawing/2014/main" id="{6574C4D6-0AE6-4BE9-B423-267CCD31085B}"/>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10885</xdr:rowOff>
    </xdr:to>
    <xdr:cxnSp macro="">
      <xdr:nvCxnSpPr>
        <xdr:cNvPr id="401" name="直線コネクタ 400">
          <a:extLst>
            <a:ext uri="{FF2B5EF4-FFF2-40B4-BE49-F238E27FC236}">
              <a16:creationId xmlns:a16="http://schemas.microsoft.com/office/drawing/2014/main" id="{EFF60B1B-65E9-420A-8AED-30C16057743D}"/>
            </a:ext>
          </a:extLst>
        </xdr:cNvPr>
        <xdr:cNvCxnSpPr/>
      </xdr:nvCxnSpPr>
      <xdr:spPr>
        <a:xfrm>
          <a:off x="19545300" y="65227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115207</xdr:rowOff>
    </xdr:from>
    <xdr:to>
      <xdr:col>98</xdr:col>
      <xdr:colOff>38100</xdr:colOff>
      <xdr:row>38</xdr:row>
      <xdr:rowOff>45357</xdr:rowOff>
    </xdr:to>
    <xdr:sp macro="" textlink="">
      <xdr:nvSpPr>
        <xdr:cNvPr id="402" name="楕円 401">
          <a:extLst>
            <a:ext uri="{FF2B5EF4-FFF2-40B4-BE49-F238E27FC236}">
              <a16:creationId xmlns:a16="http://schemas.microsoft.com/office/drawing/2014/main" id="{DFC25D3B-3D44-4352-8026-1A4160A0AE82}"/>
            </a:ext>
          </a:extLst>
        </xdr:cNvPr>
        <xdr:cNvSpPr/>
      </xdr:nvSpPr>
      <xdr:spPr>
        <a:xfrm>
          <a:off x="18605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166007</xdr:rowOff>
    </xdr:from>
    <xdr:to>
      <xdr:col>102</xdr:col>
      <xdr:colOff>114300</xdr:colOff>
      <xdr:row>38</xdr:row>
      <xdr:rowOff>7620</xdr:rowOff>
    </xdr:to>
    <xdr:cxnSp macro="">
      <xdr:nvCxnSpPr>
        <xdr:cNvPr id="403" name="直線コネクタ 402">
          <a:extLst>
            <a:ext uri="{FF2B5EF4-FFF2-40B4-BE49-F238E27FC236}">
              <a16:creationId xmlns:a16="http://schemas.microsoft.com/office/drawing/2014/main" id="{3721913D-57E4-4269-A692-0EC564BDE271}"/>
            </a:ext>
          </a:extLst>
        </xdr:cNvPr>
        <xdr:cNvCxnSpPr/>
      </xdr:nvCxnSpPr>
      <xdr:spPr>
        <a:xfrm>
          <a:off x="18656300" y="65096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B02F6529-FB91-4B0C-BA21-F1F9620195DB}"/>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446D2C69-6600-47CE-8267-71D176151CF5}"/>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005F4389-ADD6-4DCE-8E25-70B9E0D77585}"/>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C3656BAF-E0F5-481E-A9B8-735BDA07B076}"/>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81478</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D552C80F-B51E-423B-8F64-1652A053BFE1}"/>
            </a:ext>
          </a:extLst>
        </xdr:cNvPr>
        <xdr:cNvSpPr txBox="1"/>
      </xdr:nvSpPr>
      <xdr:spPr>
        <a:xfrm>
          <a:off x="210757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78213</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F279D1E8-2996-4A11-B015-D3B72BDADADD}"/>
            </a:ext>
          </a:extLst>
        </xdr:cNvPr>
        <xdr:cNvSpPr txBox="1"/>
      </xdr:nvSpPr>
      <xdr:spPr>
        <a:xfrm>
          <a:off x="20199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D5D1D244-EEF8-4FEF-A818-0CC76811B8E9}"/>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61884</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D337D814-F438-4C61-81DC-9D602CFB5FFF}"/>
            </a:ext>
          </a:extLst>
        </xdr:cNvPr>
        <xdr:cNvSpPr txBox="1"/>
      </xdr:nvSpPr>
      <xdr:spPr>
        <a:xfrm>
          <a:off x="18421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EB273F5C-55A7-4081-AF31-3B1B2D8924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D068FF16-11A3-4F9B-8A48-FC79B9E58D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F62C5B78-98EE-4896-948C-C22F48EB76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75F69DEC-3064-474B-8EA7-AA6FA27760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B1862F61-37E3-4384-A4B2-9D18DC91F7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D5033207-AFAB-4450-8C14-5350098D72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7235FFC0-761E-4F0E-8E92-DFA293A03A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7F530B9D-5A14-4166-BB1A-5A7CEF0221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AEF848D9-CEC6-4E89-B673-C328ED826E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32A7BE16-44F1-4391-88D3-7E05ADD16B3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EB9D5772-18F1-4368-81F6-B8DBD94B3A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546D689C-CA73-439C-80D4-6637BD84BE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5298C203-58A6-4DBC-83F0-4B508155AB1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DF337D12-5AFB-4187-9B40-B568724B52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1F633BB7-9210-49CA-BA4D-3C90251FEB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76D95507-ABBE-4511-8F20-2E914CD48FB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F70D64FE-63DB-48F3-8B06-4597FB6B66E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CA7A9B69-1560-4E47-8C22-E5D2CC86AC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268075DC-A463-47DE-873F-14D4D24D94F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44985583-75A7-43BD-B738-53194DCC92F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98009536-CE28-44F2-91B2-14D7B7BFE59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61093845-2093-47BE-9D72-C5BA60A799D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36FE508F-6A29-45DD-A3D0-EEA7248EE72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370C45CC-9C16-4212-88F5-BD3FBF8950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6C1A095C-F44C-4BB3-992F-E9BF24FCCE4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F9B393DB-6795-43B5-B877-3B96431544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8E3181A3-3DF0-4135-A7F2-0E40E350F788}"/>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4314ECA7-E832-4844-A4D1-FA218D1F4883}"/>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2B295495-08EB-4F14-8B84-02CEED211559}"/>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7EDCACEA-3E3D-4BCC-8238-39A111A2E88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439B274D-FB78-4A12-896C-A61AC35D30A7}"/>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3C7917F8-270E-4661-BC77-125808B342A3}"/>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58591159-A512-4421-A31D-590434B10769}"/>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D357EAF9-9330-4CD0-8A33-146D84FC630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4008F20E-1979-48C9-8D3E-62A510C25AF6}"/>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90680989-6E56-4B9B-B56D-76E48F376FB3}"/>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8B29F310-41A9-41DB-8AF9-AB387502A9FB}"/>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3F52F54-21C5-486C-BFE6-7FB975D7CB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818B7C1-CEC0-4762-8429-49EE5D5171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614B6E8-B1C7-4E2C-BC86-07F8AEF984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EB17B6C-F76F-49D2-8148-05ED3378FF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93E16C6-0350-40E8-B270-A8B8477422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133713</xdr:rowOff>
    </xdr:from>
    <xdr:to>
      <xdr:col>85</xdr:col>
      <xdr:colOff>177800</xdr:colOff>
      <xdr:row>56</xdr:row>
      <xdr:rowOff>63863</xdr:rowOff>
    </xdr:to>
    <xdr:sp macro="" textlink="">
      <xdr:nvSpPr>
        <xdr:cNvPr id="454" name="楕円 453">
          <a:extLst>
            <a:ext uri="{FF2B5EF4-FFF2-40B4-BE49-F238E27FC236}">
              <a16:creationId xmlns:a16="http://schemas.microsoft.com/office/drawing/2014/main" id="{28682A6B-CB48-4BCE-AC3C-5BD2AF3955D8}"/>
            </a:ext>
          </a:extLst>
        </xdr:cNvPr>
        <xdr:cNvSpPr/>
      </xdr:nvSpPr>
      <xdr:spPr>
        <a:xfrm>
          <a:off x="162687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156590</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92E48732-EFEC-45A3-8A7D-9A1EB37EC68E}"/>
            </a:ext>
          </a:extLst>
        </xdr:cNvPr>
        <xdr:cNvSpPr txBox="1"/>
      </xdr:nvSpPr>
      <xdr:spPr>
        <a:xfrm>
          <a:off x="16357600" y="941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61867</xdr:rowOff>
    </xdr:from>
    <xdr:to>
      <xdr:col>81</xdr:col>
      <xdr:colOff>101600</xdr:colOff>
      <xdr:row>55</xdr:row>
      <xdr:rowOff>163467</xdr:rowOff>
    </xdr:to>
    <xdr:sp macro="" textlink="">
      <xdr:nvSpPr>
        <xdr:cNvPr id="456" name="楕円 455">
          <a:extLst>
            <a:ext uri="{FF2B5EF4-FFF2-40B4-BE49-F238E27FC236}">
              <a16:creationId xmlns:a16="http://schemas.microsoft.com/office/drawing/2014/main" id="{88C54F85-62B5-42A4-B5A6-AF2F834CC752}"/>
            </a:ext>
          </a:extLst>
        </xdr:cNvPr>
        <xdr:cNvSpPr/>
      </xdr:nvSpPr>
      <xdr:spPr>
        <a:xfrm>
          <a:off x="15430500" y="94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112667</xdr:rowOff>
    </xdr:from>
    <xdr:to>
      <xdr:col>85</xdr:col>
      <xdr:colOff>127000</xdr:colOff>
      <xdr:row>56</xdr:row>
      <xdr:rowOff>13063</xdr:rowOff>
    </xdr:to>
    <xdr:cxnSp macro="">
      <xdr:nvCxnSpPr>
        <xdr:cNvPr id="457" name="直線コネクタ 456">
          <a:extLst>
            <a:ext uri="{FF2B5EF4-FFF2-40B4-BE49-F238E27FC236}">
              <a16:creationId xmlns:a16="http://schemas.microsoft.com/office/drawing/2014/main" id="{6573FDA1-1AC2-4537-9744-3D84CAF5929C}"/>
            </a:ext>
          </a:extLst>
        </xdr:cNvPr>
        <xdr:cNvCxnSpPr/>
      </xdr:nvCxnSpPr>
      <xdr:spPr>
        <a:xfrm>
          <a:off x="15481300" y="954241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161472</xdr:rowOff>
    </xdr:from>
    <xdr:to>
      <xdr:col>76</xdr:col>
      <xdr:colOff>165100</xdr:colOff>
      <xdr:row>55</xdr:row>
      <xdr:rowOff>91622</xdr:rowOff>
    </xdr:to>
    <xdr:sp macro="" textlink="">
      <xdr:nvSpPr>
        <xdr:cNvPr id="458" name="楕円 457">
          <a:extLst>
            <a:ext uri="{FF2B5EF4-FFF2-40B4-BE49-F238E27FC236}">
              <a16:creationId xmlns:a16="http://schemas.microsoft.com/office/drawing/2014/main" id="{74515B6B-7A3D-42F4-BAC1-DD389037E351}"/>
            </a:ext>
          </a:extLst>
        </xdr:cNvPr>
        <xdr:cNvSpPr/>
      </xdr:nvSpPr>
      <xdr:spPr>
        <a:xfrm>
          <a:off x="14541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40822</xdr:rowOff>
    </xdr:from>
    <xdr:to>
      <xdr:col>81</xdr:col>
      <xdr:colOff>50800</xdr:colOff>
      <xdr:row>55</xdr:row>
      <xdr:rowOff>112667</xdr:rowOff>
    </xdr:to>
    <xdr:cxnSp macro="">
      <xdr:nvCxnSpPr>
        <xdr:cNvPr id="459" name="直線コネクタ 458">
          <a:extLst>
            <a:ext uri="{FF2B5EF4-FFF2-40B4-BE49-F238E27FC236}">
              <a16:creationId xmlns:a16="http://schemas.microsoft.com/office/drawing/2014/main" id="{81A8BF5A-217E-47C2-9BDD-42A795AF5686}"/>
            </a:ext>
          </a:extLst>
        </xdr:cNvPr>
        <xdr:cNvCxnSpPr/>
      </xdr:nvCxnSpPr>
      <xdr:spPr>
        <a:xfrm>
          <a:off x="14592300" y="94705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135346</xdr:rowOff>
    </xdr:from>
    <xdr:to>
      <xdr:col>72</xdr:col>
      <xdr:colOff>38100</xdr:colOff>
      <xdr:row>55</xdr:row>
      <xdr:rowOff>65496</xdr:rowOff>
    </xdr:to>
    <xdr:sp macro="" textlink="">
      <xdr:nvSpPr>
        <xdr:cNvPr id="460" name="楕円 459">
          <a:extLst>
            <a:ext uri="{FF2B5EF4-FFF2-40B4-BE49-F238E27FC236}">
              <a16:creationId xmlns:a16="http://schemas.microsoft.com/office/drawing/2014/main" id="{832DE448-F418-4229-BA8C-CDDA45D0B955}"/>
            </a:ext>
          </a:extLst>
        </xdr:cNvPr>
        <xdr:cNvSpPr/>
      </xdr:nvSpPr>
      <xdr:spPr>
        <a:xfrm>
          <a:off x="13652500" y="93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14696</xdr:rowOff>
    </xdr:from>
    <xdr:to>
      <xdr:col>76</xdr:col>
      <xdr:colOff>114300</xdr:colOff>
      <xdr:row>55</xdr:row>
      <xdr:rowOff>40822</xdr:rowOff>
    </xdr:to>
    <xdr:cxnSp macro="">
      <xdr:nvCxnSpPr>
        <xdr:cNvPr id="461" name="直線コネクタ 460">
          <a:extLst>
            <a:ext uri="{FF2B5EF4-FFF2-40B4-BE49-F238E27FC236}">
              <a16:creationId xmlns:a16="http://schemas.microsoft.com/office/drawing/2014/main" id="{BA22FA95-6ECE-4397-900E-E33F05187E10}"/>
            </a:ext>
          </a:extLst>
        </xdr:cNvPr>
        <xdr:cNvCxnSpPr/>
      </xdr:nvCxnSpPr>
      <xdr:spPr>
        <a:xfrm>
          <a:off x="13703300" y="94444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66766</xdr:rowOff>
    </xdr:from>
    <xdr:to>
      <xdr:col>67</xdr:col>
      <xdr:colOff>101600</xdr:colOff>
      <xdr:row>54</xdr:row>
      <xdr:rowOff>168366</xdr:rowOff>
    </xdr:to>
    <xdr:sp macro="" textlink="">
      <xdr:nvSpPr>
        <xdr:cNvPr id="462" name="楕円 461">
          <a:extLst>
            <a:ext uri="{FF2B5EF4-FFF2-40B4-BE49-F238E27FC236}">
              <a16:creationId xmlns:a16="http://schemas.microsoft.com/office/drawing/2014/main" id="{B0815606-ED55-4BFE-A610-9FB1FDE45930}"/>
            </a:ext>
          </a:extLst>
        </xdr:cNvPr>
        <xdr:cNvSpPr/>
      </xdr:nvSpPr>
      <xdr:spPr>
        <a:xfrm>
          <a:off x="12763500" y="932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117566</xdr:rowOff>
    </xdr:from>
    <xdr:to>
      <xdr:col>71</xdr:col>
      <xdr:colOff>177800</xdr:colOff>
      <xdr:row>55</xdr:row>
      <xdr:rowOff>14696</xdr:rowOff>
    </xdr:to>
    <xdr:cxnSp macro="">
      <xdr:nvCxnSpPr>
        <xdr:cNvPr id="463" name="直線コネクタ 462">
          <a:extLst>
            <a:ext uri="{FF2B5EF4-FFF2-40B4-BE49-F238E27FC236}">
              <a16:creationId xmlns:a16="http://schemas.microsoft.com/office/drawing/2014/main" id="{D3540678-2E00-42B3-B028-102038FBBFAC}"/>
            </a:ext>
          </a:extLst>
        </xdr:cNvPr>
        <xdr:cNvCxnSpPr/>
      </xdr:nvCxnSpPr>
      <xdr:spPr>
        <a:xfrm>
          <a:off x="12814300" y="937586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64" name="n_1aveValue【学校施設】&#10;有形固定資産減価償却率">
          <a:extLst>
            <a:ext uri="{FF2B5EF4-FFF2-40B4-BE49-F238E27FC236}">
              <a16:creationId xmlns:a16="http://schemas.microsoft.com/office/drawing/2014/main" id="{A724F6A1-FF2D-467E-9E62-10C0708C5FFA}"/>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5" name="n_2aveValue【学校施設】&#10;有形固定資産減価償却率">
          <a:extLst>
            <a:ext uri="{FF2B5EF4-FFF2-40B4-BE49-F238E27FC236}">
              <a16:creationId xmlns:a16="http://schemas.microsoft.com/office/drawing/2014/main" id="{8B3C3D8D-94AB-4EDF-A53E-B252A1F7E10A}"/>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6" name="n_3aveValue【学校施設】&#10;有形固定資産減価償却率">
          <a:extLst>
            <a:ext uri="{FF2B5EF4-FFF2-40B4-BE49-F238E27FC236}">
              <a16:creationId xmlns:a16="http://schemas.microsoft.com/office/drawing/2014/main" id="{8CF5EC32-87F6-4F66-8FF3-3B94E87F6D0F}"/>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7" name="n_4aveValue【学校施設】&#10;有形固定資産減価償却率">
          <a:extLst>
            <a:ext uri="{FF2B5EF4-FFF2-40B4-BE49-F238E27FC236}">
              <a16:creationId xmlns:a16="http://schemas.microsoft.com/office/drawing/2014/main" id="{D073EB1D-E969-4EDE-8A2E-46F91E2FDAFA}"/>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8544</xdr:rowOff>
    </xdr:from>
    <xdr:ext cx="405111" cy="259045"/>
    <xdr:sp macro="" textlink="">
      <xdr:nvSpPr>
        <xdr:cNvPr id="468" name="n_1mainValue【学校施設】&#10;有形固定資産減価償却率">
          <a:extLst>
            <a:ext uri="{FF2B5EF4-FFF2-40B4-BE49-F238E27FC236}">
              <a16:creationId xmlns:a16="http://schemas.microsoft.com/office/drawing/2014/main" id="{FE8B6EEB-4235-43E9-A9DC-12CBCBA06D1A}"/>
            </a:ext>
          </a:extLst>
        </xdr:cNvPr>
        <xdr:cNvSpPr txBox="1"/>
      </xdr:nvSpPr>
      <xdr:spPr>
        <a:xfrm>
          <a:off x="15266044" y="926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108149</xdr:rowOff>
    </xdr:from>
    <xdr:ext cx="405111" cy="259045"/>
    <xdr:sp macro="" textlink="">
      <xdr:nvSpPr>
        <xdr:cNvPr id="469" name="n_2mainValue【学校施設】&#10;有形固定資産減価償却率">
          <a:extLst>
            <a:ext uri="{FF2B5EF4-FFF2-40B4-BE49-F238E27FC236}">
              <a16:creationId xmlns:a16="http://schemas.microsoft.com/office/drawing/2014/main" id="{84D0E335-820B-4177-97B4-617EB871FC24}"/>
            </a:ext>
          </a:extLst>
        </xdr:cNvPr>
        <xdr:cNvSpPr txBox="1"/>
      </xdr:nvSpPr>
      <xdr:spPr>
        <a:xfrm>
          <a:off x="1438974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82023</xdr:rowOff>
    </xdr:from>
    <xdr:ext cx="405111" cy="259045"/>
    <xdr:sp macro="" textlink="">
      <xdr:nvSpPr>
        <xdr:cNvPr id="470" name="n_3mainValue【学校施設】&#10;有形固定資産減価償却率">
          <a:extLst>
            <a:ext uri="{FF2B5EF4-FFF2-40B4-BE49-F238E27FC236}">
              <a16:creationId xmlns:a16="http://schemas.microsoft.com/office/drawing/2014/main" id="{BE3E86B8-4184-456B-B557-029ACC1CD7CA}"/>
            </a:ext>
          </a:extLst>
        </xdr:cNvPr>
        <xdr:cNvSpPr txBox="1"/>
      </xdr:nvSpPr>
      <xdr:spPr>
        <a:xfrm>
          <a:off x="13500744" y="916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13443</xdr:rowOff>
    </xdr:from>
    <xdr:ext cx="405111" cy="259045"/>
    <xdr:sp macro="" textlink="">
      <xdr:nvSpPr>
        <xdr:cNvPr id="471" name="n_4mainValue【学校施設】&#10;有形固定資産減価償却率">
          <a:extLst>
            <a:ext uri="{FF2B5EF4-FFF2-40B4-BE49-F238E27FC236}">
              <a16:creationId xmlns:a16="http://schemas.microsoft.com/office/drawing/2014/main" id="{E39FCA20-7B56-476A-A0B4-9EB0480B3FC6}"/>
            </a:ext>
          </a:extLst>
        </xdr:cNvPr>
        <xdr:cNvSpPr txBox="1"/>
      </xdr:nvSpPr>
      <xdr:spPr>
        <a:xfrm>
          <a:off x="1261174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7C1D5B3C-3E4D-4A4A-BFCB-82800411E5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5E3CEA5-EAB3-41F5-B1FF-24193989A8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71B2C482-19B0-4013-8C29-15BEF50DC4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6885732D-1232-4AE2-B129-C8E10A1317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57F4000E-2225-40D3-A929-D607A58D13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98BFF64-4C1A-4BCF-9625-D98B71C9F6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2542C36E-F600-4270-A8CD-84BE328C77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E69B122A-1C23-4389-AB95-6C5A308B3A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8E996D06-13B0-4625-9CF8-613D50AB2D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893AFC39-4173-49C9-B906-DAAF4C6F7A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1007D861-6FA3-46A1-978E-06DACCB6709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749290FF-7A6B-42A6-A2CD-220065D51D5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5E38252A-93B9-4EA6-BB5E-2C552A0D4A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92931DB1-3092-4297-9BA0-306CD495806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C971B8AF-AA69-45D6-A19D-49FC2F1F2ED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6CBE80BF-C481-4BC1-9C20-BFFFC62ECEB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3492244D-CD2D-4F58-964F-168C45725D0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C9610606-9F55-4598-AAB3-6F51B4724F8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1FFCC9B6-97C2-4F5C-8152-294ED6ADD8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AB2EA721-EE44-4DCE-BE6E-294AD12BAE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40C2354-9E73-438F-B099-76FF7551AE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1FAA39E8-7FEC-472D-BC7A-7FC74D57CD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8CA80755-9105-4275-8681-6AD2563FF6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67304F1D-9D47-4764-82D8-0049F75D1E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5F8BBA36-1AD3-41E9-AEDA-A8421A8B9B1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C84D3DAE-8B6B-4C04-A17C-3A89E08C6A97}"/>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8BA3C32E-0A66-4309-A564-0FAA00A4111A}"/>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5CD8DD8E-0124-4CBC-AC7C-E07609F004C5}"/>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8E44E28E-DDA5-4E98-AA48-D085328505CD}"/>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1" name="【学校施設】&#10;一人当たり面積平均値テキスト">
          <a:extLst>
            <a:ext uri="{FF2B5EF4-FFF2-40B4-BE49-F238E27FC236}">
              <a16:creationId xmlns:a16="http://schemas.microsoft.com/office/drawing/2014/main" id="{795E47FE-15DC-4D23-A55A-B98C73EA0B1F}"/>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3076C64B-2073-4F6B-97C7-78BBE465E69C}"/>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F2248CA7-EF97-4459-A5D8-1E6DD9C178C7}"/>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D4145A0-2639-402D-8497-1F30F6072104}"/>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935C0468-CA15-4AB5-8F3C-E7E6FF3AF143}"/>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13FA5136-76CF-411E-A563-A0761AA1FC7A}"/>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BCC10AA-2B98-4982-BFB0-71074D1F2E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BD37E2D-E9BA-4613-BE55-58C714E901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B5BC076-1BF8-4E04-8939-6237CD8510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A426C98-8DB2-4C3E-9BC4-749F3F7EBF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B36E9C31-097D-402C-8A2B-0C88395663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85217</xdr:rowOff>
    </xdr:from>
    <xdr:to>
      <xdr:col>116</xdr:col>
      <xdr:colOff>114300</xdr:colOff>
      <xdr:row>64</xdr:row>
      <xdr:rowOff>15367</xdr:rowOff>
    </xdr:to>
    <xdr:sp macro="" textlink="">
      <xdr:nvSpPr>
        <xdr:cNvPr id="512" name="楕円 511">
          <a:extLst>
            <a:ext uri="{FF2B5EF4-FFF2-40B4-BE49-F238E27FC236}">
              <a16:creationId xmlns:a16="http://schemas.microsoft.com/office/drawing/2014/main" id="{FE5DC752-4D5F-49A0-9BD1-E0CA8FE4402A}"/>
            </a:ext>
          </a:extLst>
        </xdr:cNvPr>
        <xdr:cNvSpPr/>
      </xdr:nvSpPr>
      <xdr:spPr>
        <a:xfrm>
          <a:off x="221107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144</xdr:rowOff>
    </xdr:from>
    <xdr:ext cx="469744" cy="259045"/>
    <xdr:sp macro="" textlink="">
      <xdr:nvSpPr>
        <xdr:cNvPr id="513" name="【学校施設】&#10;一人当たり面積該当値テキスト">
          <a:extLst>
            <a:ext uri="{FF2B5EF4-FFF2-40B4-BE49-F238E27FC236}">
              <a16:creationId xmlns:a16="http://schemas.microsoft.com/office/drawing/2014/main" id="{D329DA66-9BC6-4756-93DE-7EBDB4807B0C}"/>
            </a:ext>
          </a:extLst>
        </xdr:cNvPr>
        <xdr:cNvSpPr txBox="1"/>
      </xdr:nvSpPr>
      <xdr:spPr>
        <a:xfrm>
          <a:off x="22199600" y="1080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85217</xdr:rowOff>
    </xdr:from>
    <xdr:to>
      <xdr:col>112</xdr:col>
      <xdr:colOff>38100</xdr:colOff>
      <xdr:row>64</xdr:row>
      <xdr:rowOff>15367</xdr:rowOff>
    </xdr:to>
    <xdr:sp macro="" textlink="">
      <xdr:nvSpPr>
        <xdr:cNvPr id="514" name="楕円 513">
          <a:extLst>
            <a:ext uri="{FF2B5EF4-FFF2-40B4-BE49-F238E27FC236}">
              <a16:creationId xmlns:a16="http://schemas.microsoft.com/office/drawing/2014/main" id="{22163C4C-9303-420C-8046-6C0C57E6BCC8}"/>
            </a:ext>
          </a:extLst>
        </xdr:cNvPr>
        <xdr:cNvSpPr/>
      </xdr:nvSpPr>
      <xdr:spPr>
        <a:xfrm>
          <a:off x="212725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136017</xdr:rowOff>
    </xdr:from>
    <xdr:to>
      <xdr:col>116</xdr:col>
      <xdr:colOff>63500</xdr:colOff>
      <xdr:row>63</xdr:row>
      <xdr:rowOff>136017</xdr:rowOff>
    </xdr:to>
    <xdr:cxnSp macro="">
      <xdr:nvCxnSpPr>
        <xdr:cNvPr id="515" name="直線コネクタ 514">
          <a:extLst>
            <a:ext uri="{FF2B5EF4-FFF2-40B4-BE49-F238E27FC236}">
              <a16:creationId xmlns:a16="http://schemas.microsoft.com/office/drawing/2014/main" id="{AF9FD49D-DCA7-423E-8A1D-0DDFA850BE54}"/>
            </a:ext>
          </a:extLst>
        </xdr:cNvPr>
        <xdr:cNvCxnSpPr/>
      </xdr:nvCxnSpPr>
      <xdr:spPr>
        <a:xfrm>
          <a:off x="21323300" y="109373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84074</xdr:rowOff>
    </xdr:from>
    <xdr:to>
      <xdr:col>107</xdr:col>
      <xdr:colOff>101600</xdr:colOff>
      <xdr:row>64</xdr:row>
      <xdr:rowOff>14224</xdr:rowOff>
    </xdr:to>
    <xdr:sp macro="" textlink="">
      <xdr:nvSpPr>
        <xdr:cNvPr id="516" name="楕円 515">
          <a:extLst>
            <a:ext uri="{FF2B5EF4-FFF2-40B4-BE49-F238E27FC236}">
              <a16:creationId xmlns:a16="http://schemas.microsoft.com/office/drawing/2014/main" id="{F6365F2D-1D20-4FB6-BFBC-4C354C8700F1}"/>
            </a:ext>
          </a:extLst>
        </xdr:cNvPr>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134874</xdr:rowOff>
    </xdr:from>
    <xdr:to>
      <xdr:col>111</xdr:col>
      <xdr:colOff>177800</xdr:colOff>
      <xdr:row>63</xdr:row>
      <xdr:rowOff>136017</xdr:rowOff>
    </xdr:to>
    <xdr:cxnSp macro="">
      <xdr:nvCxnSpPr>
        <xdr:cNvPr id="517" name="直線コネクタ 516">
          <a:extLst>
            <a:ext uri="{FF2B5EF4-FFF2-40B4-BE49-F238E27FC236}">
              <a16:creationId xmlns:a16="http://schemas.microsoft.com/office/drawing/2014/main" id="{40269AE6-812C-4520-ABD9-99FFF7A1DCE3}"/>
            </a:ext>
          </a:extLst>
        </xdr:cNvPr>
        <xdr:cNvCxnSpPr/>
      </xdr:nvCxnSpPr>
      <xdr:spPr>
        <a:xfrm>
          <a:off x="20434300" y="109362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91694</xdr:rowOff>
    </xdr:from>
    <xdr:to>
      <xdr:col>102</xdr:col>
      <xdr:colOff>165100</xdr:colOff>
      <xdr:row>64</xdr:row>
      <xdr:rowOff>21844</xdr:rowOff>
    </xdr:to>
    <xdr:sp macro="" textlink="">
      <xdr:nvSpPr>
        <xdr:cNvPr id="518" name="楕円 517">
          <a:extLst>
            <a:ext uri="{FF2B5EF4-FFF2-40B4-BE49-F238E27FC236}">
              <a16:creationId xmlns:a16="http://schemas.microsoft.com/office/drawing/2014/main" id="{7BBA2B9D-17D6-4106-ABEE-45441A03DB94}"/>
            </a:ext>
          </a:extLst>
        </xdr:cNvPr>
        <xdr:cNvSpPr/>
      </xdr:nvSpPr>
      <xdr:spPr>
        <a:xfrm>
          <a:off x="19494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142494</xdr:rowOff>
    </xdr:to>
    <xdr:cxnSp macro="">
      <xdr:nvCxnSpPr>
        <xdr:cNvPr id="519" name="直線コネクタ 518">
          <a:extLst>
            <a:ext uri="{FF2B5EF4-FFF2-40B4-BE49-F238E27FC236}">
              <a16:creationId xmlns:a16="http://schemas.microsoft.com/office/drawing/2014/main" id="{4AC6CE28-6312-4D2E-9666-A5BFE251D3EB}"/>
            </a:ext>
          </a:extLst>
        </xdr:cNvPr>
        <xdr:cNvCxnSpPr/>
      </xdr:nvCxnSpPr>
      <xdr:spPr>
        <a:xfrm flipV="1">
          <a:off x="19545300" y="109362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84455</xdr:rowOff>
    </xdr:from>
    <xdr:to>
      <xdr:col>98</xdr:col>
      <xdr:colOff>38100</xdr:colOff>
      <xdr:row>64</xdr:row>
      <xdr:rowOff>14605</xdr:rowOff>
    </xdr:to>
    <xdr:sp macro="" textlink="">
      <xdr:nvSpPr>
        <xdr:cNvPr id="520" name="楕円 519">
          <a:extLst>
            <a:ext uri="{FF2B5EF4-FFF2-40B4-BE49-F238E27FC236}">
              <a16:creationId xmlns:a16="http://schemas.microsoft.com/office/drawing/2014/main" id="{EDB0F5B1-E588-4C5C-B484-95BCE99A35E8}"/>
            </a:ext>
          </a:extLst>
        </xdr:cNvPr>
        <xdr:cNvSpPr/>
      </xdr:nvSpPr>
      <xdr:spPr>
        <a:xfrm>
          <a:off x="18605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135255</xdr:rowOff>
    </xdr:from>
    <xdr:to>
      <xdr:col>102</xdr:col>
      <xdr:colOff>114300</xdr:colOff>
      <xdr:row>63</xdr:row>
      <xdr:rowOff>142494</xdr:rowOff>
    </xdr:to>
    <xdr:cxnSp macro="">
      <xdr:nvCxnSpPr>
        <xdr:cNvPr id="521" name="直線コネクタ 520">
          <a:extLst>
            <a:ext uri="{FF2B5EF4-FFF2-40B4-BE49-F238E27FC236}">
              <a16:creationId xmlns:a16="http://schemas.microsoft.com/office/drawing/2014/main" id="{FC65B0F7-E37F-4A36-8738-C491B48DA77C}"/>
            </a:ext>
          </a:extLst>
        </xdr:cNvPr>
        <xdr:cNvCxnSpPr/>
      </xdr:nvCxnSpPr>
      <xdr:spPr>
        <a:xfrm>
          <a:off x="18656300" y="109366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2" name="n_1aveValue【学校施設】&#10;一人当たり面積">
          <a:extLst>
            <a:ext uri="{FF2B5EF4-FFF2-40B4-BE49-F238E27FC236}">
              <a16:creationId xmlns:a16="http://schemas.microsoft.com/office/drawing/2014/main" id="{F27750A9-F89D-4083-BCC6-30E3441C0FF1}"/>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3C0E4978-6A8C-4904-9420-94E885DD9614}"/>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6B5CB640-5FC5-4E6C-9A39-2D8B74111AA7}"/>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75E305A4-95AA-43D2-AEDC-5186DCA315A3}"/>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6494</xdr:rowOff>
    </xdr:from>
    <xdr:ext cx="469744" cy="259045"/>
    <xdr:sp macro="" textlink="">
      <xdr:nvSpPr>
        <xdr:cNvPr id="526" name="n_1mainValue【学校施設】&#10;一人当たり面積">
          <a:extLst>
            <a:ext uri="{FF2B5EF4-FFF2-40B4-BE49-F238E27FC236}">
              <a16:creationId xmlns:a16="http://schemas.microsoft.com/office/drawing/2014/main" id="{4E5E4DE3-C315-436A-AC3F-29652554643F}"/>
            </a:ext>
          </a:extLst>
        </xdr:cNvPr>
        <xdr:cNvSpPr txBox="1"/>
      </xdr:nvSpPr>
      <xdr:spPr>
        <a:xfrm>
          <a:off x="21075727"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527" name="n_2mainValue【学校施設】&#10;一人当たり面積">
          <a:extLst>
            <a:ext uri="{FF2B5EF4-FFF2-40B4-BE49-F238E27FC236}">
              <a16:creationId xmlns:a16="http://schemas.microsoft.com/office/drawing/2014/main" id="{0D29CF38-AB57-4631-9B59-90B33694EC66}"/>
            </a:ext>
          </a:extLst>
        </xdr:cNvPr>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12971</xdr:rowOff>
    </xdr:from>
    <xdr:ext cx="469744" cy="259045"/>
    <xdr:sp macro="" textlink="">
      <xdr:nvSpPr>
        <xdr:cNvPr id="528" name="n_3mainValue【学校施設】&#10;一人当たり面積">
          <a:extLst>
            <a:ext uri="{FF2B5EF4-FFF2-40B4-BE49-F238E27FC236}">
              <a16:creationId xmlns:a16="http://schemas.microsoft.com/office/drawing/2014/main" id="{DB80EC3C-5503-450C-BD4F-8D4AEBCAC3ED}"/>
            </a:ext>
          </a:extLst>
        </xdr:cNvPr>
        <xdr:cNvSpPr txBox="1"/>
      </xdr:nvSpPr>
      <xdr:spPr>
        <a:xfrm>
          <a:off x="19310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5732</xdr:rowOff>
    </xdr:from>
    <xdr:ext cx="469744" cy="259045"/>
    <xdr:sp macro="" textlink="">
      <xdr:nvSpPr>
        <xdr:cNvPr id="529" name="n_4mainValue【学校施設】&#10;一人当たり面積">
          <a:extLst>
            <a:ext uri="{FF2B5EF4-FFF2-40B4-BE49-F238E27FC236}">
              <a16:creationId xmlns:a16="http://schemas.microsoft.com/office/drawing/2014/main" id="{73AF987F-31CA-49AC-8C4A-AFA6AB2A1376}"/>
            </a:ext>
          </a:extLst>
        </xdr:cNvPr>
        <xdr:cNvSpPr txBox="1"/>
      </xdr:nvSpPr>
      <xdr:spPr>
        <a:xfrm>
          <a:off x="18421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99D8975B-5928-49D6-A53C-C12C68C260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F20FBFAF-F466-4076-AE67-952065969F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2ACB2890-7610-4A9B-B5E8-9802D79F05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B470377A-E718-4A82-A7E5-15ECE57132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7FFD75C3-59A1-46F2-BB09-A0257369B5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E3CF404-03AD-4213-B387-5AC695ED618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F52A632-50A2-46F1-9025-112559C696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EF40A15-0D1D-4591-A385-05997CA407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C190A907-E8EF-4A8B-81A3-59F33B7899C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CE4511BC-ED8A-4191-ADFE-22DEBA4C9F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B43BEC5E-1803-4BED-B8F9-42652DA03B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EDD37CB0-677A-4A90-9D03-F328255A7BC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DBFEE14F-D590-42BD-8199-08680CDE1FA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C54BE659-BB14-4DB9-82FB-D30F89BB0E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D2DA7221-E784-452B-BB98-E918AAC4542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703BD1E3-301D-4868-BE42-411EBC9B2D7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B68558D4-7F1D-46B9-B252-42412BB8053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0F7E64D7-B842-4C4E-B1C0-143C4DDD91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F9EA6A30-AA3C-4F43-88EB-826C6D5B83A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1294CCF8-2A75-4EFE-87F5-043259B704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ADBCFA82-B1B0-46AD-9E80-CA5621C58F3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00760368-0D05-4A9B-8FE4-FCB79543E0E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4361E77A-51B5-4F86-B267-0062E778902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E64111E9-733C-4ADE-A377-0BD08BFB373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a:extLst>
            <a:ext uri="{FF2B5EF4-FFF2-40B4-BE49-F238E27FC236}">
              <a16:creationId xmlns:a16="http://schemas.microsoft.com/office/drawing/2014/main" id="{3788A527-282A-4F18-BD0C-AC1C123DB2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17E16A7D-4F81-455B-A74B-35AB148CE473}"/>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児童館】&#10;有形固定資産減価償却率最小値テキスト">
          <a:extLst>
            <a:ext uri="{FF2B5EF4-FFF2-40B4-BE49-F238E27FC236}">
              <a16:creationId xmlns:a16="http://schemas.microsoft.com/office/drawing/2014/main" id="{6FF8D3E0-FA48-49E9-9104-72DE5C17014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846ABB8E-9895-4BB2-8889-E4EF94BD9A8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558" name="【児童館】&#10;有形固定資産減価償却率最大値テキスト">
          <a:extLst>
            <a:ext uri="{FF2B5EF4-FFF2-40B4-BE49-F238E27FC236}">
              <a16:creationId xmlns:a16="http://schemas.microsoft.com/office/drawing/2014/main" id="{72781E6F-B999-4DE3-B400-62CB914C2BD7}"/>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559" name="直線コネクタ 558">
          <a:extLst>
            <a:ext uri="{FF2B5EF4-FFF2-40B4-BE49-F238E27FC236}">
              <a16:creationId xmlns:a16="http://schemas.microsoft.com/office/drawing/2014/main" id="{303A66F4-71F2-4B13-8D82-79280C164214}"/>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560" name="【児童館】&#10;有形固定資産減価償却率平均値テキスト">
          <a:extLst>
            <a:ext uri="{FF2B5EF4-FFF2-40B4-BE49-F238E27FC236}">
              <a16:creationId xmlns:a16="http://schemas.microsoft.com/office/drawing/2014/main" id="{B262EDED-FF03-4615-A386-9420B6590CE4}"/>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561" name="フローチャート: 判断 560">
          <a:extLst>
            <a:ext uri="{FF2B5EF4-FFF2-40B4-BE49-F238E27FC236}">
              <a16:creationId xmlns:a16="http://schemas.microsoft.com/office/drawing/2014/main" id="{D3D334EA-7890-4B38-8390-3719C2402A4F}"/>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562" name="フローチャート: 判断 561">
          <a:extLst>
            <a:ext uri="{FF2B5EF4-FFF2-40B4-BE49-F238E27FC236}">
              <a16:creationId xmlns:a16="http://schemas.microsoft.com/office/drawing/2014/main" id="{51B4D988-57F4-4E2C-A1E3-88F47074A9DD}"/>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3" name="フローチャート: 判断 562">
          <a:extLst>
            <a:ext uri="{FF2B5EF4-FFF2-40B4-BE49-F238E27FC236}">
              <a16:creationId xmlns:a16="http://schemas.microsoft.com/office/drawing/2014/main" id="{06EC5A58-9DFF-4CE6-8FBD-EB1DE4BBF12B}"/>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564" name="フローチャート: 判断 563">
          <a:extLst>
            <a:ext uri="{FF2B5EF4-FFF2-40B4-BE49-F238E27FC236}">
              <a16:creationId xmlns:a16="http://schemas.microsoft.com/office/drawing/2014/main" id="{914FA6BC-B858-4B3A-8FA2-0847771DD950}"/>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565" name="フローチャート: 判断 564">
          <a:extLst>
            <a:ext uri="{FF2B5EF4-FFF2-40B4-BE49-F238E27FC236}">
              <a16:creationId xmlns:a16="http://schemas.microsoft.com/office/drawing/2014/main" id="{C46BAEA9-040D-4AD7-B432-FAAA51B8CED2}"/>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E0207F3A-9389-4B89-9562-DED2E8325B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9CDAA77D-0575-48F4-9DBA-BC7F93FC702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B5E45D9-D080-4CAE-BE50-AF2E6038193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7462F5C1-C4E2-4A95-886F-E84E972311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DC253B19-4CE8-4D58-8250-3B9A33C937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3629</xdr:rowOff>
    </xdr:from>
    <xdr:to>
      <xdr:col>85</xdr:col>
      <xdr:colOff>177800</xdr:colOff>
      <xdr:row>85</xdr:row>
      <xdr:rowOff>105229</xdr:rowOff>
    </xdr:to>
    <xdr:sp macro="" textlink="">
      <xdr:nvSpPr>
        <xdr:cNvPr id="571" name="楕円 570">
          <a:extLst>
            <a:ext uri="{FF2B5EF4-FFF2-40B4-BE49-F238E27FC236}">
              <a16:creationId xmlns:a16="http://schemas.microsoft.com/office/drawing/2014/main" id="{86BF9378-1102-41DB-89AA-2BC63105F4BC}"/>
            </a:ext>
          </a:extLst>
        </xdr:cNvPr>
        <xdr:cNvSpPr/>
      </xdr:nvSpPr>
      <xdr:spPr>
        <a:xfrm>
          <a:off x="162687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153506</xdr:rowOff>
    </xdr:from>
    <xdr:ext cx="405111" cy="259045"/>
    <xdr:sp macro="" textlink="">
      <xdr:nvSpPr>
        <xdr:cNvPr id="572" name="【児童館】&#10;有形固定資産減価償却率該当値テキスト">
          <a:extLst>
            <a:ext uri="{FF2B5EF4-FFF2-40B4-BE49-F238E27FC236}">
              <a16:creationId xmlns:a16="http://schemas.microsoft.com/office/drawing/2014/main" id="{78B31652-985D-4EFA-A4D1-E4BD28384C53}"/>
            </a:ext>
          </a:extLst>
        </xdr:cNvPr>
        <xdr:cNvSpPr txBox="1"/>
      </xdr:nvSpPr>
      <xdr:spPr>
        <a:xfrm>
          <a:off x="16357600"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139156</xdr:rowOff>
    </xdr:from>
    <xdr:to>
      <xdr:col>81</xdr:col>
      <xdr:colOff>101600</xdr:colOff>
      <xdr:row>85</xdr:row>
      <xdr:rowOff>69306</xdr:rowOff>
    </xdr:to>
    <xdr:sp macro="" textlink="">
      <xdr:nvSpPr>
        <xdr:cNvPr id="573" name="楕円 572">
          <a:extLst>
            <a:ext uri="{FF2B5EF4-FFF2-40B4-BE49-F238E27FC236}">
              <a16:creationId xmlns:a16="http://schemas.microsoft.com/office/drawing/2014/main" id="{B0A2B5D3-3A03-45C9-A65F-25CAC27132FA}"/>
            </a:ext>
          </a:extLst>
        </xdr:cNvPr>
        <xdr:cNvSpPr/>
      </xdr:nvSpPr>
      <xdr:spPr>
        <a:xfrm>
          <a:off x="15430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18506</xdr:rowOff>
    </xdr:from>
    <xdr:to>
      <xdr:col>85</xdr:col>
      <xdr:colOff>127000</xdr:colOff>
      <xdr:row>85</xdr:row>
      <xdr:rowOff>54429</xdr:rowOff>
    </xdr:to>
    <xdr:cxnSp macro="">
      <xdr:nvCxnSpPr>
        <xdr:cNvPr id="574" name="直線コネクタ 573">
          <a:extLst>
            <a:ext uri="{FF2B5EF4-FFF2-40B4-BE49-F238E27FC236}">
              <a16:creationId xmlns:a16="http://schemas.microsoft.com/office/drawing/2014/main" id="{10F670AE-27F8-4AF5-84D6-769D28398CC1}"/>
            </a:ext>
          </a:extLst>
        </xdr:cNvPr>
        <xdr:cNvCxnSpPr/>
      </xdr:nvCxnSpPr>
      <xdr:spPr>
        <a:xfrm>
          <a:off x="15481300" y="145917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103232</xdr:rowOff>
    </xdr:from>
    <xdr:to>
      <xdr:col>76</xdr:col>
      <xdr:colOff>165100</xdr:colOff>
      <xdr:row>85</xdr:row>
      <xdr:rowOff>33382</xdr:rowOff>
    </xdr:to>
    <xdr:sp macro="" textlink="">
      <xdr:nvSpPr>
        <xdr:cNvPr id="575" name="楕円 574">
          <a:extLst>
            <a:ext uri="{FF2B5EF4-FFF2-40B4-BE49-F238E27FC236}">
              <a16:creationId xmlns:a16="http://schemas.microsoft.com/office/drawing/2014/main" id="{283AC90D-CBE1-4484-AEDE-60BA579A2AC9}"/>
            </a:ext>
          </a:extLst>
        </xdr:cNvPr>
        <xdr:cNvSpPr/>
      </xdr:nvSpPr>
      <xdr:spPr>
        <a:xfrm>
          <a:off x="14541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154032</xdr:rowOff>
    </xdr:from>
    <xdr:to>
      <xdr:col>81</xdr:col>
      <xdr:colOff>50800</xdr:colOff>
      <xdr:row>85</xdr:row>
      <xdr:rowOff>18506</xdr:rowOff>
    </xdr:to>
    <xdr:cxnSp macro="">
      <xdr:nvCxnSpPr>
        <xdr:cNvPr id="576" name="直線コネクタ 575">
          <a:extLst>
            <a:ext uri="{FF2B5EF4-FFF2-40B4-BE49-F238E27FC236}">
              <a16:creationId xmlns:a16="http://schemas.microsoft.com/office/drawing/2014/main" id="{61C4C133-2BFE-4932-8E9C-AE7D3C31DF01}"/>
            </a:ext>
          </a:extLst>
        </xdr:cNvPr>
        <xdr:cNvCxnSpPr/>
      </xdr:nvCxnSpPr>
      <xdr:spPr>
        <a:xfrm>
          <a:off x="14592300" y="145558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67311</xdr:rowOff>
    </xdr:from>
    <xdr:to>
      <xdr:col>72</xdr:col>
      <xdr:colOff>38100</xdr:colOff>
      <xdr:row>84</xdr:row>
      <xdr:rowOff>168911</xdr:rowOff>
    </xdr:to>
    <xdr:sp macro="" textlink="">
      <xdr:nvSpPr>
        <xdr:cNvPr id="577" name="楕円 576">
          <a:extLst>
            <a:ext uri="{FF2B5EF4-FFF2-40B4-BE49-F238E27FC236}">
              <a16:creationId xmlns:a16="http://schemas.microsoft.com/office/drawing/2014/main" id="{DEDA2F8F-CE19-4AB9-8C0C-749251042465}"/>
            </a:ext>
          </a:extLst>
        </xdr:cNvPr>
        <xdr:cNvSpPr/>
      </xdr:nvSpPr>
      <xdr:spPr>
        <a:xfrm>
          <a:off x="13652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118111</xdr:rowOff>
    </xdr:from>
    <xdr:to>
      <xdr:col>76</xdr:col>
      <xdr:colOff>114300</xdr:colOff>
      <xdr:row>84</xdr:row>
      <xdr:rowOff>154032</xdr:rowOff>
    </xdr:to>
    <xdr:cxnSp macro="">
      <xdr:nvCxnSpPr>
        <xdr:cNvPr id="578" name="直線コネクタ 577">
          <a:extLst>
            <a:ext uri="{FF2B5EF4-FFF2-40B4-BE49-F238E27FC236}">
              <a16:creationId xmlns:a16="http://schemas.microsoft.com/office/drawing/2014/main" id="{A60147EE-F3E7-41FC-8CBC-671F1B04B54A}"/>
            </a:ext>
          </a:extLst>
        </xdr:cNvPr>
        <xdr:cNvCxnSpPr/>
      </xdr:nvCxnSpPr>
      <xdr:spPr>
        <a:xfrm>
          <a:off x="13703300" y="145199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31387</xdr:rowOff>
    </xdr:from>
    <xdr:to>
      <xdr:col>67</xdr:col>
      <xdr:colOff>101600</xdr:colOff>
      <xdr:row>84</xdr:row>
      <xdr:rowOff>132987</xdr:rowOff>
    </xdr:to>
    <xdr:sp macro="" textlink="">
      <xdr:nvSpPr>
        <xdr:cNvPr id="579" name="楕円 578">
          <a:extLst>
            <a:ext uri="{FF2B5EF4-FFF2-40B4-BE49-F238E27FC236}">
              <a16:creationId xmlns:a16="http://schemas.microsoft.com/office/drawing/2014/main" id="{0DEEE58C-E0DF-4B2D-9249-49918AA8F538}"/>
            </a:ext>
          </a:extLst>
        </xdr:cNvPr>
        <xdr:cNvSpPr/>
      </xdr:nvSpPr>
      <xdr:spPr>
        <a:xfrm>
          <a:off x="12763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82187</xdr:rowOff>
    </xdr:from>
    <xdr:to>
      <xdr:col>71</xdr:col>
      <xdr:colOff>177800</xdr:colOff>
      <xdr:row>84</xdr:row>
      <xdr:rowOff>118111</xdr:rowOff>
    </xdr:to>
    <xdr:cxnSp macro="">
      <xdr:nvCxnSpPr>
        <xdr:cNvPr id="580" name="直線コネクタ 579">
          <a:extLst>
            <a:ext uri="{FF2B5EF4-FFF2-40B4-BE49-F238E27FC236}">
              <a16:creationId xmlns:a16="http://schemas.microsoft.com/office/drawing/2014/main" id="{F4489256-833B-444E-AB7A-CDCEF44FFC28}"/>
            </a:ext>
          </a:extLst>
        </xdr:cNvPr>
        <xdr:cNvCxnSpPr/>
      </xdr:nvCxnSpPr>
      <xdr:spPr>
        <a:xfrm>
          <a:off x="12814300" y="144839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581" name="n_1aveValue【児童館】&#10;有形固定資産減価償却率">
          <a:extLst>
            <a:ext uri="{FF2B5EF4-FFF2-40B4-BE49-F238E27FC236}">
              <a16:creationId xmlns:a16="http://schemas.microsoft.com/office/drawing/2014/main" id="{81134D42-1B82-42A0-AB77-3E320246DF77}"/>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82" name="n_2aveValue【児童館】&#10;有形固定資産減価償却率">
          <a:extLst>
            <a:ext uri="{FF2B5EF4-FFF2-40B4-BE49-F238E27FC236}">
              <a16:creationId xmlns:a16="http://schemas.microsoft.com/office/drawing/2014/main" id="{16749EEF-9426-46A0-8F96-1CD5EB20AC75}"/>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583" name="n_3aveValue【児童館】&#10;有形固定資産減価償却率">
          <a:extLst>
            <a:ext uri="{FF2B5EF4-FFF2-40B4-BE49-F238E27FC236}">
              <a16:creationId xmlns:a16="http://schemas.microsoft.com/office/drawing/2014/main" id="{10F204DF-826F-4AE2-BAFC-CCFE4598D3C8}"/>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84" name="n_4aveValue【児童館】&#10;有形固定資産減価償却率">
          <a:extLst>
            <a:ext uri="{FF2B5EF4-FFF2-40B4-BE49-F238E27FC236}">
              <a16:creationId xmlns:a16="http://schemas.microsoft.com/office/drawing/2014/main" id="{FB435735-FA8F-49B0-9AF4-368609CA5405}"/>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60433</xdr:rowOff>
    </xdr:from>
    <xdr:ext cx="405111" cy="259045"/>
    <xdr:sp macro="" textlink="">
      <xdr:nvSpPr>
        <xdr:cNvPr id="585" name="n_1mainValue【児童館】&#10;有形固定資産減価償却率">
          <a:extLst>
            <a:ext uri="{FF2B5EF4-FFF2-40B4-BE49-F238E27FC236}">
              <a16:creationId xmlns:a16="http://schemas.microsoft.com/office/drawing/2014/main" id="{A373310B-90AA-4E3D-B5B3-C790E4FE8AF6}"/>
            </a:ext>
          </a:extLst>
        </xdr:cNvPr>
        <xdr:cNvSpPr txBox="1"/>
      </xdr:nvSpPr>
      <xdr:spPr>
        <a:xfrm>
          <a:off x="15266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24509</xdr:rowOff>
    </xdr:from>
    <xdr:ext cx="405111" cy="259045"/>
    <xdr:sp macro="" textlink="">
      <xdr:nvSpPr>
        <xdr:cNvPr id="586" name="n_2mainValue【児童館】&#10;有形固定資産減価償却率">
          <a:extLst>
            <a:ext uri="{FF2B5EF4-FFF2-40B4-BE49-F238E27FC236}">
              <a16:creationId xmlns:a16="http://schemas.microsoft.com/office/drawing/2014/main" id="{9D6E8639-16EB-43A8-B835-68B0BA442FEE}"/>
            </a:ext>
          </a:extLst>
        </xdr:cNvPr>
        <xdr:cNvSpPr txBox="1"/>
      </xdr:nvSpPr>
      <xdr:spPr>
        <a:xfrm>
          <a:off x="14389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160038</xdr:rowOff>
    </xdr:from>
    <xdr:ext cx="405111" cy="259045"/>
    <xdr:sp macro="" textlink="">
      <xdr:nvSpPr>
        <xdr:cNvPr id="587" name="n_3mainValue【児童館】&#10;有形固定資産減価償却率">
          <a:extLst>
            <a:ext uri="{FF2B5EF4-FFF2-40B4-BE49-F238E27FC236}">
              <a16:creationId xmlns:a16="http://schemas.microsoft.com/office/drawing/2014/main" id="{F45C7232-32FF-4896-93AD-E66737B4B7AB}"/>
            </a:ext>
          </a:extLst>
        </xdr:cNvPr>
        <xdr:cNvSpPr txBox="1"/>
      </xdr:nvSpPr>
      <xdr:spPr>
        <a:xfrm>
          <a:off x="13500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124114</xdr:rowOff>
    </xdr:from>
    <xdr:ext cx="405111" cy="259045"/>
    <xdr:sp macro="" textlink="">
      <xdr:nvSpPr>
        <xdr:cNvPr id="588" name="n_4mainValue【児童館】&#10;有形固定資産減価償却率">
          <a:extLst>
            <a:ext uri="{FF2B5EF4-FFF2-40B4-BE49-F238E27FC236}">
              <a16:creationId xmlns:a16="http://schemas.microsoft.com/office/drawing/2014/main" id="{6581D23C-54D6-461A-B0FB-3C4DDE589BB2}"/>
            </a:ext>
          </a:extLst>
        </xdr:cNvPr>
        <xdr:cNvSpPr txBox="1"/>
      </xdr:nvSpPr>
      <xdr:spPr>
        <a:xfrm>
          <a:off x="12611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E1F8C08B-4C76-4D59-B312-A6F32EBA7C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60A20216-42CC-42B8-AA74-471CA6F107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72CC7175-B3A4-4754-B3EB-0F4CFF7CC3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DEFA9BA4-4992-43F7-A65E-F2D96DC404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C7D77902-197C-4C52-BC29-FD234FF710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EFEC0CF2-B44E-4FBA-B3CD-F31A217CA9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0E639DAE-9ADE-4161-AD99-CA5B3D49A2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0D7B2A66-D61C-4481-92A3-D71FADB3C6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5C315C2B-9D01-4183-B5F7-4B6C98E624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1ADAC37B-8B53-4DDC-A318-D92F6B78E2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a:extLst>
            <a:ext uri="{FF2B5EF4-FFF2-40B4-BE49-F238E27FC236}">
              <a16:creationId xmlns:a16="http://schemas.microsoft.com/office/drawing/2014/main" id="{AE132DB1-AA89-4A32-98D9-DA07B5067B2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a:extLst>
            <a:ext uri="{FF2B5EF4-FFF2-40B4-BE49-F238E27FC236}">
              <a16:creationId xmlns:a16="http://schemas.microsoft.com/office/drawing/2014/main" id="{940993A7-8D4B-4521-B69D-EFC8965DE8B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a:extLst>
            <a:ext uri="{FF2B5EF4-FFF2-40B4-BE49-F238E27FC236}">
              <a16:creationId xmlns:a16="http://schemas.microsoft.com/office/drawing/2014/main" id="{1C5166A3-B0D2-4B4D-BB87-6A1A356C687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a:extLst>
            <a:ext uri="{FF2B5EF4-FFF2-40B4-BE49-F238E27FC236}">
              <a16:creationId xmlns:a16="http://schemas.microsoft.com/office/drawing/2014/main" id="{63916686-9595-41DB-9F8A-5FF85B30C27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a:extLst>
            <a:ext uri="{FF2B5EF4-FFF2-40B4-BE49-F238E27FC236}">
              <a16:creationId xmlns:a16="http://schemas.microsoft.com/office/drawing/2014/main" id="{CEC984BE-0CAE-48E9-9A02-A4DE1ACB9F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a:extLst>
            <a:ext uri="{FF2B5EF4-FFF2-40B4-BE49-F238E27FC236}">
              <a16:creationId xmlns:a16="http://schemas.microsoft.com/office/drawing/2014/main" id="{4D542D3A-18F9-4E5E-B834-CC16BB2DEE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a:extLst>
            <a:ext uri="{FF2B5EF4-FFF2-40B4-BE49-F238E27FC236}">
              <a16:creationId xmlns:a16="http://schemas.microsoft.com/office/drawing/2014/main" id="{199FC3E8-E04E-4D11-8EE3-E1D4A030132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a:extLst>
            <a:ext uri="{FF2B5EF4-FFF2-40B4-BE49-F238E27FC236}">
              <a16:creationId xmlns:a16="http://schemas.microsoft.com/office/drawing/2014/main" id="{F39664EA-08A7-42C7-842B-4E0DBDAF4E5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27A2EC4C-F984-4D1A-B977-C68105A103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F593EEA9-D294-4EC5-B3C1-B884AA467C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1D86347F-F42D-48A2-97D3-17D7C66005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610" name="直線コネクタ 609">
          <a:extLst>
            <a:ext uri="{FF2B5EF4-FFF2-40B4-BE49-F238E27FC236}">
              <a16:creationId xmlns:a16="http://schemas.microsoft.com/office/drawing/2014/main" id="{F9800EFF-1633-4258-B2D9-89C80C47CFBE}"/>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11" name="【児童館】&#10;一人当たり面積最小値テキスト">
          <a:extLst>
            <a:ext uri="{FF2B5EF4-FFF2-40B4-BE49-F238E27FC236}">
              <a16:creationId xmlns:a16="http://schemas.microsoft.com/office/drawing/2014/main" id="{106CBB56-20E9-4874-B1B7-69C13ECA0641}"/>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12" name="直線コネクタ 611">
          <a:extLst>
            <a:ext uri="{FF2B5EF4-FFF2-40B4-BE49-F238E27FC236}">
              <a16:creationId xmlns:a16="http://schemas.microsoft.com/office/drawing/2014/main" id="{34C7C455-CE35-46FA-BDE3-321BAC3230B3}"/>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13" name="【児童館】&#10;一人当たり面積最大値テキスト">
          <a:extLst>
            <a:ext uri="{FF2B5EF4-FFF2-40B4-BE49-F238E27FC236}">
              <a16:creationId xmlns:a16="http://schemas.microsoft.com/office/drawing/2014/main" id="{2E9485FA-AD4D-4BB8-A1B4-EAF2910B57A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14" name="直線コネクタ 613">
          <a:extLst>
            <a:ext uri="{FF2B5EF4-FFF2-40B4-BE49-F238E27FC236}">
              <a16:creationId xmlns:a16="http://schemas.microsoft.com/office/drawing/2014/main" id="{D23306AF-72B5-4236-AD85-56B12EFA3F3F}"/>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15" name="【児童館】&#10;一人当たり面積平均値テキスト">
          <a:extLst>
            <a:ext uri="{FF2B5EF4-FFF2-40B4-BE49-F238E27FC236}">
              <a16:creationId xmlns:a16="http://schemas.microsoft.com/office/drawing/2014/main" id="{477B8554-DA48-408B-928C-B65801261E16}"/>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6" name="フローチャート: 判断 615">
          <a:extLst>
            <a:ext uri="{FF2B5EF4-FFF2-40B4-BE49-F238E27FC236}">
              <a16:creationId xmlns:a16="http://schemas.microsoft.com/office/drawing/2014/main" id="{345A2EC2-F80A-472E-BD41-5311BFBEE63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7" name="フローチャート: 判断 616">
          <a:extLst>
            <a:ext uri="{FF2B5EF4-FFF2-40B4-BE49-F238E27FC236}">
              <a16:creationId xmlns:a16="http://schemas.microsoft.com/office/drawing/2014/main" id="{B72627FD-20C1-40CA-9EEC-2799CC0C3042}"/>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18" name="フローチャート: 判断 617">
          <a:extLst>
            <a:ext uri="{FF2B5EF4-FFF2-40B4-BE49-F238E27FC236}">
              <a16:creationId xmlns:a16="http://schemas.microsoft.com/office/drawing/2014/main" id="{A6E75F8E-61C1-41A7-A534-CD5594B56E6B}"/>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19" name="フローチャート: 判断 618">
          <a:extLst>
            <a:ext uri="{FF2B5EF4-FFF2-40B4-BE49-F238E27FC236}">
              <a16:creationId xmlns:a16="http://schemas.microsoft.com/office/drawing/2014/main" id="{766F959C-F653-45D9-9120-FB5B71218C18}"/>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620" name="フローチャート: 判断 619">
          <a:extLst>
            <a:ext uri="{FF2B5EF4-FFF2-40B4-BE49-F238E27FC236}">
              <a16:creationId xmlns:a16="http://schemas.microsoft.com/office/drawing/2014/main" id="{24FBD7BD-9551-479A-9660-3A890B43B6FC}"/>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CA109F6-7C3A-4583-BC1B-81F84605C3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0890D42-22C5-4FA7-A266-82DE03DB88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5AC225E-BFBE-4319-9648-6792EA16B9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35350C7-2ED5-410F-9506-49C8D4E1EE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8376779E-AD7F-40A5-8F97-AFF3750213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161037</xdr:rowOff>
    </xdr:from>
    <xdr:to>
      <xdr:col>116</xdr:col>
      <xdr:colOff>114300</xdr:colOff>
      <xdr:row>85</xdr:row>
      <xdr:rowOff>91187</xdr:rowOff>
    </xdr:to>
    <xdr:sp macro="" textlink="">
      <xdr:nvSpPr>
        <xdr:cNvPr id="626" name="楕円 625">
          <a:extLst>
            <a:ext uri="{FF2B5EF4-FFF2-40B4-BE49-F238E27FC236}">
              <a16:creationId xmlns:a16="http://schemas.microsoft.com/office/drawing/2014/main" id="{78CAF658-12ED-4836-8EFE-B93F2313FBF8}"/>
            </a:ext>
          </a:extLst>
        </xdr:cNvPr>
        <xdr:cNvSpPr/>
      </xdr:nvSpPr>
      <xdr:spPr>
        <a:xfrm>
          <a:off x="221107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139464</xdr:rowOff>
    </xdr:from>
    <xdr:ext cx="469744" cy="259045"/>
    <xdr:sp macro="" textlink="">
      <xdr:nvSpPr>
        <xdr:cNvPr id="627" name="【児童館】&#10;一人当たり面積該当値テキスト">
          <a:extLst>
            <a:ext uri="{FF2B5EF4-FFF2-40B4-BE49-F238E27FC236}">
              <a16:creationId xmlns:a16="http://schemas.microsoft.com/office/drawing/2014/main" id="{A4C69672-D573-4693-9239-3BC2400A3B55}"/>
            </a:ext>
          </a:extLst>
        </xdr:cNvPr>
        <xdr:cNvSpPr txBox="1"/>
      </xdr:nvSpPr>
      <xdr:spPr>
        <a:xfrm>
          <a:off x="22199600"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628" name="楕円 627">
          <a:extLst>
            <a:ext uri="{FF2B5EF4-FFF2-40B4-BE49-F238E27FC236}">
              <a16:creationId xmlns:a16="http://schemas.microsoft.com/office/drawing/2014/main" id="{A41742A8-0DDF-44C6-8958-5CB799B33CFB}"/>
            </a:ext>
          </a:extLst>
        </xdr:cNvPr>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40387</xdr:rowOff>
    </xdr:from>
    <xdr:to>
      <xdr:col>116</xdr:col>
      <xdr:colOff>63500</xdr:colOff>
      <xdr:row>85</xdr:row>
      <xdr:rowOff>40387</xdr:rowOff>
    </xdr:to>
    <xdr:cxnSp macro="">
      <xdr:nvCxnSpPr>
        <xdr:cNvPr id="629" name="直線コネクタ 628">
          <a:extLst>
            <a:ext uri="{FF2B5EF4-FFF2-40B4-BE49-F238E27FC236}">
              <a16:creationId xmlns:a16="http://schemas.microsoft.com/office/drawing/2014/main" id="{2182E406-D5E5-42BC-B993-D5F7F82AE4B6}"/>
            </a:ext>
          </a:extLst>
        </xdr:cNvPr>
        <xdr:cNvCxnSpPr/>
      </xdr:nvCxnSpPr>
      <xdr:spPr>
        <a:xfrm>
          <a:off x="21323300" y="14613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630" name="楕円 629">
          <a:extLst>
            <a:ext uri="{FF2B5EF4-FFF2-40B4-BE49-F238E27FC236}">
              <a16:creationId xmlns:a16="http://schemas.microsoft.com/office/drawing/2014/main" id="{306D8BB9-9000-4260-9C70-4E61D5BCC48A}"/>
            </a:ext>
          </a:extLst>
        </xdr:cNvPr>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40387</xdr:rowOff>
    </xdr:to>
    <xdr:cxnSp macro="">
      <xdr:nvCxnSpPr>
        <xdr:cNvPr id="631" name="直線コネクタ 630">
          <a:extLst>
            <a:ext uri="{FF2B5EF4-FFF2-40B4-BE49-F238E27FC236}">
              <a16:creationId xmlns:a16="http://schemas.microsoft.com/office/drawing/2014/main" id="{72189AB7-5548-478B-A936-B101B4ED6461}"/>
            </a:ext>
          </a:extLst>
        </xdr:cNvPr>
        <xdr:cNvCxnSpPr/>
      </xdr:nvCxnSpPr>
      <xdr:spPr>
        <a:xfrm>
          <a:off x="20434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32" name="楕円 631">
          <a:extLst>
            <a:ext uri="{FF2B5EF4-FFF2-40B4-BE49-F238E27FC236}">
              <a16:creationId xmlns:a16="http://schemas.microsoft.com/office/drawing/2014/main" id="{900BF584-3C4F-4A11-BB3D-DB30BB6CC09F}"/>
            </a:ext>
          </a:extLst>
        </xdr:cNvPr>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35813</xdr:rowOff>
    </xdr:to>
    <xdr:cxnSp macro="">
      <xdr:nvCxnSpPr>
        <xdr:cNvPr id="633" name="直線コネクタ 632">
          <a:extLst>
            <a:ext uri="{FF2B5EF4-FFF2-40B4-BE49-F238E27FC236}">
              <a16:creationId xmlns:a16="http://schemas.microsoft.com/office/drawing/2014/main" id="{548FB92D-9F88-41FE-A1DC-9955EFE72141}"/>
            </a:ext>
          </a:extLst>
        </xdr:cNvPr>
        <xdr:cNvCxnSpPr/>
      </xdr:nvCxnSpPr>
      <xdr:spPr>
        <a:xfrm>
          <a:off x="19545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34" name="楕円 633">
          <a:extLst>
            <a:ext uri="{FF2B5EF4-FFF2-40B4-BE49-F238E27FC236}">
              <a16:creationId xmlns:a16="http://schemas.microsoft.com/office/drawing/2014/main" id="{2CFA4C37-3852-480B-A0B0-36FEECC0E53C}"/>
            </a:ext>
          </a:extLst>
        </xdr:cNvPr>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35813</xdr:rowOff>
    </xdr:from>
    <xdr:to>
      <xdr:col>102</xdr:col>
      <xdr:colOff>114300</xdr:colOff>
      <xdr:row>85</xdr:row>
      <xdr:rowOff>35813</xdr:rowOff>
    </xdr:to>
    <xdr:cxnSp macro="">
      <xdr:nvCxnSpPr>
        <xdr:cNvPr id="635" name="直線コネクタ 634">
          <a:extLst>
            <a:ext uri="{FF2B5EF4-FFF2-40B4-BE49-F238E27FC236}">
              <a16:creationId xmlns:a16="http://schemas.microsoft.com/office/drawing/2014/main" id="{74746DE5-5CCA-40EA-AE7F-019F507F2340}"/>
            </a:ext>
          </a:extLst>
        </xdr:cNvPr>
        <xdr:cNvCxnSpPr/>
      </xdr:nvCxnSpPr>
      <xdr:spPr>
        <a:xfrm>
          <a:off x="18656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36" name="n_1aveValue【児童館】&#10;一人当たり面積">
          <a:extLst>
            <a:ext uri="{FF2B5EF4-FFF2-40B4-BE49-F238E27FC236}">
              <a16:creationId xmlns:a16="http://schemas.microsoft.com/office/drawing/2014/main" id="{92EE673C-0737-4ABD-B992-8534CFBCFE1E}"/>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37" name="n_2aveValue【児童館】&#10;一人当たり面積">
          <a:extLst>
            <a:ext uri="{FF2B5EF4-FFF2-40B4-BE49-F238E27FC236}">
              <a16:creationId xmlns:a16="http://schemas.microsoft.com/office/drawing/2014/main" id="{AD3C3A93-2302-42C4-8F34-DF3CAE66E3FD}"/>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638" name="n_3aveValue【児童館】&#10;一人当たり面積">
          <a:extLst>
            <a:ext uri="{FF2B5EF4-FFF2-40B4-BE49-F238E27FC236}">
              <a16:creationId xmlns:a16="http://schemas.microsoft.com/office/drawing/2014/main" id="{D767B69A-2C5E-4162-ADE8-DBBE5B334B6A}"/>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639" name="n_4aveValue【児童館】&#10;一人当たり面積">
          <a:extLst>
            <a:ext uri="{FF2B5EF4-FFF2-40B4-BE49-F238E27FC236}">
              <a16:creationId xmlns:a16="http://schemas.microsoft.com/office/drawing/2014/main" id="{C7DC0874-2CBA-4004-AE7B-9B03DC924847}"/>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82314</xdr:rowOff>
    </xdr:from>
    <xdr:ext cx="469744" cy="259045"/>
    <xdr:sp macro="" textlink="">
      <xdr:nvSpPr>
        <xdr:cNvPr id="640" name="n_1mainValue【児童館】&#10;一人当たり面積">
          <a:extLst>
            <a:ext uri="{FF2B5EF4-FFF2-40B4-BE49-F238E27FC236}">
              <a16:creationId xmlns:a16="http://schemas.microsoft.com/office/drawing/2014/main" id="{A6DA28F0-2F26-4F1A-905E-34EE9B0E06D1}"/>
            </a:ext>
          </a:extLst>
        </xdr:cNvPr>
        <xdr:cNvSpPr txBox="1"/>
      </xdr:nvSpPr>
      <xdr:spPr>
        <a:xfrm>
          <a:off x="21075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641" name="n_2mainValue【児童館】&#10;一人当たり面積">
          <a:extLst>
            <a:ext uri="{FF2B5EF4-FFF2-40B4-BE49-F238E27FC236}">
              <a16:creationId xmlns:a16="http://schemas.microsoft.com/office/drawing/2014/main" id="{7BD0682E-8F76-4CCD-A89E-25283B85D7F4}"/>
            </a:ext>
          </a:extLst>
        </xdr:cNvPr>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642" name="n_3mainValue【児童館】&#10;一人当たり面積">
          <a:extLst>
            <a:ext uri="{FF2B5EF4-FFF2-40B4-BE49-F238E27FC236}">
              <a16:creationId xmlns:a16="http://schemas.microsoft.com/office/drawing/2014/main" id="{250A9D68-6883-453E-BB3B-F5F80A0706AD}"/>
            </a:ext>
          </a:extLst>
        </xdr:cNvPr>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643" name="n_4mainValue【児童館】&#10;一人当たり面積">
          <a:extLst>
            <a:ext uri="{FF2B5EF4-FFF2-40B4-BE49-F238E27FC236}">
              <a16:creationId xmlns:a16="http://schemas.microsoft.com/office/drawing/2014/main" id="{3BA4FAB0-F524-441A-84A6-E71EAB3B1B25}"/>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7DB7D85E-65EA-4764-8074-6B5BB06397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CD58A97E-BA56-40F4-9C73-5ADDEF796C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5EC00D7A-5AB7-4E4F-8724-3791998C26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2702E139-C3CF-4AAE-A97D-034F6D90AF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73FA0396-9CD6-41DF-9AE9-BED1252FAB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18154ADF-F412-4B80-AFC5-E35175A90B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61A1579E-8A58-4A30-B273-9F3A800A0F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5DEF0FA9-665C-42AC-B6BC-1489D8E4B1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88E256EA-755E-4108-A858-B6E91D22C5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C36045C7-F1A1-4EC2-9656-6B7C9E88FF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E5DEC7AD-4F9E-4DDA-BB86-40501ED9F7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A8502C6C-5DCF-4323-A4DB-BC001826DF1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96565150-48E7-4328-8EBC-88E9EF33298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2EC7232E-802F-4606-8AB4-E6D4935E95E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2E72EBEB-F8DD-47CC-ADCF-D69FF3E1838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A1C8CEF5-5625-4222-8E71-373A3F24649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B2BF96B3-D84E-48E5-936B-D17E506C7CE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241C300C-25EF-48B5-A147-0B140D79463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9F18C3AB-F8E0-4185-B637-80E68E9805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3C2E7386-51FB-4BF5-91A7-9C816546DD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F2373299-6B7D-468C-97FB-B9045CE91EA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137FEE0-1EEA-4389-B5E1-FDDDA2FEFC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B0816635-02C3-4024-9AF9-DCE1B97E0F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1AD1D40E-4AA6-4541-96AC-1F96B6A47A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41EEBDAB-A1DA-4379-93FC-B958732F4B83}"/>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F8E07EA8-C199-44EE-8F90-DBB7149A42D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213F7F8B-8F05-4503-AC52-EF988E19D85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1" name="【公民館】&#10;有形固定資産減価償却率最大値テキスト">
          <a:extLst>
            <a:ext uri="{FF2B5EF4-FFF2-40B4-BE49-F238E27FC236}">
              <a16:creationId xmlns:a16="http://schemas.microsoft.com/office/drawing/2014/main" id="{FA45A37E-D8DC-4F53-B1CD-9CDCA82F92EE}"/>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2" name="直線コネクタ 671">
          <a:extLst>
            <a:ext uri="{FF2B5EF4-FFF2-40B4-BE49-F238E27FC236}">
              <a16:creationId xmlns:a16="http://schemas.microsoft.com/office/drawing/2014/main" id="{D36FE5FE-E5DF-41AC-A614-BEF073977A1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3" name="【公民館】&#10;有形固定資産減価償却率平均値テキスト">
          <a:extLst>
            <a:ext uri="{FF2B5EF4-FFF2-40B4-BE49-F238E27FC236}">
              <a16:creationId xmlns:a16="http://schemas.microsoft.com/office/drawing/2014/main" id="{800585DE-C5D0-437C-8E2C-59290083EAAC}"/>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4" name="フローチャート: 判断 673">
          <a:extLst>
            <a:ext uri="{FF2B5EF4-FFF2-40B4-BE49-F238E27FC236}">
              <a16:creationId xmlns:a16="http://schemas.microsoft.com/office/drawing/2014/main" id="{9BB0D54B-8D58-4529-BABF-B3094B9A5FFC}"/>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5" name="フローチャート: 判断 674">
          <a:extLst>
            <a:ext uri="{FF2B5EF4-FFF2-40B4-BE49-F238E27FC236}">
              <a16:creationId xmlns:a16="http://schemas.microsoft.com/office/drawing/2014/main" id="{493E715F-D2E5-4D19-8138-32F3C5361985}"/>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6" name="フローチャート: 判断 675">
          <a:extLst>
            <a:ext uri="{FF2B5EF4-FFF2-40B4-BE49-F238E27FC236}">
              <a16:creationId xmlns:a16="http://schemas.microsoft.com/office/drawing/2014/main" id="{E91A0658-5C6F-480A-AB8C-9AD0FEEB72E4}"/>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77" name="フローチャート: 判断 676">
          <a:extLst>
            <a:ext uri="{FF2B5EF4-FFF2-40B4-BE49-F238E27FC236}">
              <a16:creationId xmlns:a16="http://schemas.microsoft.com/office/drawing/2014/main" id="{EE2896AA-8583-4459-B855-CDD42F61D07B}"/>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78" name="フローチャート: 判断 677">
          <a:extLst>
            <a:ext uri="{FF2B5EF4-FFF2-40B4-BE49-F238E27FC236}">
              <a16:creationId xmlns:a16="http://schemas.microsoft.com/office/drawing/2014/main" id="{973468A4-23F0-46C7-915C-AB34110C51C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EA6DC0D-03F8-4D3D-9F5F-15E1EA0AFA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477ED83-F9B7-411A-AA6B-DECE1EC7AC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6D12302-5994-4E30-86D2-19C1D9B26D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FF8CA34-0E1C-41DE-9681-79D2150FC4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B659810-0219-48CA-8506-DB2E85238F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684" name="楕円 683">
          <a:extLst>
            <a:ext uri="{FF2B5EF4-FFF2-40B4-BE49-F238E27FC236}">
              <a16:creationId xmlns:a16="http://schemas.microsoft.com/office/drawing/2014/main" id="{F7E69615-61B8-4CAF-83BD-80F6759A0729}"/>
            </a:ext>
          </a:extLst>
        </xdr:cNvPr>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685" name="【公民館】&#10;有形固定資産減価償却率該当値テキスト">
          <a:extLst>
            <a:ext uri="{FF2B5EF4-FFF2-40B4-BE49-F238E27FC236}">
              <a16:creationId xmlns:a16="http://schemas.microsoft.com/office/drawing/2014/main" id="{C53BE041-5D0A-411B-8D3E-9BFBFBA1729F}"/>
            </a:ext>
          </a:extLst>
        </xdr:cNvPr>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686" name="楕円 685">
          <a:extLst>
            <a:ext uri="{FF2B5EF4-FFF2-40B4-BE49-F238E27FC236}">
              <a16:creationId xmlns:a16="http://schemas.microsoft.com/office/drawing/2014/main" id="{F1F10C61-75E7-4301-ACBB-29ACFC117400}"/>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114300</xdr:rowOff>
    </xdr:to>
    <xdr:cxnSp macro="">
      <xdr:nvCxnSpPr>
        <xdr:cNvPr id="687" name="直線コネクタ 686">
          <a:extLst>
            <a:ext uri="{FF2B5EF4-FFF2-40B4-BE49-F238E27FC236}">
              <a16:creationId xmlns:a16="http://schemas.microsoft.com/office/drawing/2014/main" id="{2CEE3255-B2A4-4826-A5B5-9FA29C7004A3}"/>
            </a:ext>
          </a:extLst>
        </xdr:cNvPr>
        <xdr:cNvCxnSpPr/>
      </xdr:nvCxnSpPr>
      <xdr:spPr>
        <a:xfrm>
          <a:off x="15481300" y="1824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688" name="楕円 687">
          <a:extLst>
            <a:ext uri="{FF2B5EF4-FFF2-40B4-BE49-F238E27FC236}">
              <a16:creationId xmlns:a16="http://schemas.microsoft.com/office/drawing/2014/main" id="{AF308D39-9B8B-43A1-A72C-1F34599C9B35}"/>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76200</xdr:rowOff>
    </xdr:to>
    <xdr:cxnSp macro="">
      <xdr:nvCxnSpPr>
        <xdr:cNvPr id="689" name="直線コネクタ 688">
          <a:extLst>
            <a:ext uri="{FF2B5EF4-FFF2-40B4-BE49-F238E27FC236}">
              <a16:creationId xmlns:a16="http://schemas.microsoft.com/office/drawing/2014/main" id="{58F7E1AA-0E90-45EC-B534-F3BBF7562F68}"/>
            </a:ext>
          </a:extLst>
        </xdr:cNvPr>
        <xdr:cNvCxnSpPr/>
      </xdr:nvCxnSpPr>
      <xdr:spPr>
        <a:xfrm>
          <a:off x="14592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690" name="楕円 689">
          <a:extLst>
            <a:ext uri="{FF2B5EF4-FFF2-40B4-BE49-F238E27FC236}">
              <a16:creationId xmlns:a16="http://schemas.microsoft.com/office/drawing/2014/main" id="{2074E34D-999D-4D96-BFE5-072B60CB4761}"/>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38100</xdr:rowOff>
    </xdr:to>
    <xdr:cxnSp macro="">
      <xdr:nvCxnSpPr>
        <xdr:cNvPr id="691" name="直線コネクタ 690">
          <a:extLst>
            <a:ext uri="{FF2B5EF4-FFF2-40B4-BE49-F238E27FC236}">
              <a16:creationId xmlns:a16="http://schemas.microsoft.com/office/drawing/2014/main" id="{9EEC8B51-5B73-4E80-AB49-526DA01D1511}"/>
            </a:ext>
          </a:extLst>
        </xdr:cNvPr>
        <xdr:cNvCxnSpPr/>
      </xdr:nvCxnSpPr>
      <xdr:spPr>
        <a:xfrm>
          <a:off x="13703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92" name="楕円 691">
          <a:extLst>
            <a:ext uri="{FF2B5EF4-FFF2-40B4-BE49-F238E27FC236}">
              <a16:creationId xmlns:a16="http://schemas.microsoft.com/office/drawing/2014/main" id="{E8D98A8B-6752-4610-8ECA-529629B0EE24}"/>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0</xdr:rowOff>
    </xdr:to>
    <xdr:cxnSp macro="">
      <xdr:nvCxnSpPr>
        <xdr:cNvPr id="693" name="直線コネクタ 692">
          <a:extLst>
            <a:ext uri="{FF2B5EF4-FFF2-40B4-BE49-F238E27FC236}">
              <a16:creationId xmlns:a16="http://schemas.microsoft.com/office/drawing/2014/main" id="{FFDBC700-01B3-4643-9005-D6EE42ED5CC7}"/>
            </a:ext>
          </a:extLst>
        </xdr:cNvPr>
        <xdr:cNvCxnSpPr/>
      </xdr:nvCxnSpPr>
      <xdr:spPr>
        <a:xfrm>
          <a:off x="12814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4" name="n_1aveValue【公民館】&#10;有形固定資産減価償却率">
          <a:extLst>
            <a:ext uri="{FF2B5EF4-FFF2-40B4-BE49-F238E27FC236}">
              <a16:creationId xmlns:a16="http://schemas.microsoft.com/office/drawing/2014/main" id="{E31CF813-B167-4A7A-BDDD-E9D92149664D}"/>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5" name="n_2aveValue【公民館】&#10;有形固定資産減価償却率">
          <a:extLst>
            <a:ext uri="{FF2B5EF4-FFF2-40B4-BE49-F238E27FC236}">
              <a16:creationId xmlns:a16="http://schemas.microsoft.com/office/drawing/2014/main" id="{B5608D25-F46C-4778-891D-4D4A3187EC76}"/>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6" name="n_3aveValue【公民館】&#10;有形固定資産減価償却率">
          <a:extLst>
            <a:ext uri="{FF2B5EF4-FFF2-40B4-BE49-F238E27FC236}">
              <a16:creationId xmlns:a16="http://schemas.microsoft.com/office/drawing/2014/main" id="{99349B7B-BDE7-424C-8E6E-B118184D9DED}"/>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697" name="n_4aveValue【公民館】&#10;有形固定資産減価償却率">
          <a:extLst>
            <a:ext uri="{FF2B5EF4-FFF2-40B4-BE49-F238E27FC236}">
              <a16:creationId xmlns:a16="http://schemas.microsoft.com/office/drawing/2014/main" id="{E6AB5F28-AD07-49AD-9E48-C47C57F84B78}"/>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698" name="n_1mainValue【公民館】&#10;有形固定資産減価償却率">
          <a:extLst>
            <a:ext uri="{FF2B5EF4-FFF2-40B4-BE49-F238E27FC236}">
              <a16:creationId xmlns:a16="http://schemas.microsoft.com/office/drawing/2014/main" id="{E4ABC458-A179-49FF-9ECE-6D1E872E8BE9}"/>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699" name="n_2mainValue【公民館】&#10;有形固定資産減価償却率">
          <a:extLst>
            <a:ext uri="{FF2B5EF4-FFF2-40B4-BE49-F238E27FC236}">
              <a16:creationId xmlns:a16="http://schemas.microsoft.com/office/drawing/2014/main" id="{F1BCDDF0-458C-44AD-B710-6E5CD132DC79}"/>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00" name="n_3mainValue【公民館】&#10;有形固定資産減価償却率">
          <a:extLst>
            <a:ext uri="{FF2B5EF4-FFF2-40B4-BE49-F238E27FC236}">
              <a16:creationId xmlns:a16="http://schemas.microsoft.com/office/drawing/2014/main" id="{9E1497CB-5470-4C38-96B0-D2EFA807EC13}"/>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29227</xdr:rowOff>
    </xdr:from>
    <xdr:ext cx="405111" cy="259045"/>
    <xdr:sp macro="" textlink="">
      <xdr:nvSpPr>
        <xdr:cNvPr id="701" name="n_4mainValue【公民館】&#10;有形固定資産減価償却率">
          <a:extLst>
            <a:ext uri="{FF2B5EF4-FFF2-40B4-BE49-F238E27FC236}">
              <a16:creationId xmlns:a16="http://schemas.microsoft.com/office/drawing/2014/main" id="{0890CC46-4708-4965-A7F2-92FA62274B93}"/>
            </a:ext>
          </a:extLst>
        </xdr:cNvPr>
        <xdr:cNvSpPr txBox="1"/>
      </xdr:nvSpPr>
      <xdr:spPr>
        <a:xfrm>
          <a:off x="12611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3C10953B-167F-422B-9BA4-89C9279A1A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1909B813-7538-49A3-80FF-6ECAEDD8DB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C618654B-AF6C-4801-86A0-2CCAC5F502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D20F039-4F29-4AB3-A348-430C4584E3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777E090-1618-4ED9-943A-372D4314DF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F4EF501A-D799-493E-B5AC-EA5831B5CF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3386FAAF-6F80-4534-9D97-DCDF84532B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E1D45FB5-6F4E-4D7F-9C48-6A7A55D58C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7551F1B-D013-495D-B4E0-227BDC193A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FC4FEBFA-9173-4639-A121-2BC30208F5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FD216117-204A-4B97-80E2-15177CF7C31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CB041606-21C6-4D8B-B8FB-EAF98B9B6A8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553ADD34-1BB7-4145-9217-4A6566D0015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608C091C-D23B-4EA1-B1F8-03B8FCF8030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F01CD63A-1F0F-40D6-9B63-F8443168E5A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34234916-7466-4F1F-AC19-5EDCC553E2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5897CCF0-762A-460C-8715-CCEE0E43197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2B2EABE7-5C51-435D-8F50-5F8A06A040B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44741CB7-4E3C-42AC-86FB-2716F9F5334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49A37602-4384-47EC-8A57-F3DE9C058F6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8D1AADE2-0C28-4807-9076-3D88A27E7AF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EB2A16EF-829B-436E-BF6B-516721E2267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9567B3CE-51A6-4942-AA08-43F76F9351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E798794A-46AE-40E4-807A-797AFEF8D0B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a:extLst>
            <a:ext uri="{FF2B5EF4-FFF2-40B4-BE49-F238E27FC236}">
              <a16:creationId xmlns:a16="http://schemas.microsoft.com/office/drawing/2014/main" id="{FC5B35A2-D820-4098-A4F3-09FEF74763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27" name="直線コネクタ 726">
          <a:extLst>
            <a:ext uri="{FF2B5EF4-FFF2-40B4-BE49-F238E27FC236}">
              <a16:creationId xmlns:a16="http://schemas.microsoft.com/office/drawing/2014/main" id="{F6F97372-B049-4F64-95F8-6954C47F7E96}"/>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8" name="【公民館】&#10;一人当たり面積最小値テキスト">
          <a:extLst>
            <a:ext uri="{FF2B5EF4-FFF2-40B4-BE49-F238E27FC236}">
              <a16:creationId xmlns:a16="http://schemas.microsoft.com/office/drawing/2014/main" id="{B675E2DC-AA50-4506-8F54-F361990154C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9" name="直線コネクタ 728">
          <a:extLst>
            <a:ext uri="{FF2B5EF4-FFF2-40B4-BE49-F238E27FC236}">
              <a16:creationId xmlns:a16="http://schemas.microsoft.com/office/drawing/2014/main" id="{3BDBFA67-B6B4-409C-9000-411A05563459}"/>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0" name="【公民館】&#10;一人当たり面積最大値テキスト">
          <a:extLst>
            <a:ext uri="{FF2B5EF4-FFF2-40B4-BE49-F238E27FC236}">
              <a16:creationId xmlns:a16="http://schemas.microsoft.com/office/drawing/2014/main" id="{960CC7A1-B401-4D45-921A-731DAE73CE0F}"/>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1" name="直線コネクタ 730">
          <a:extLst>
            <a:ext uri="{FF2B5EF4-FFF2-40B4-BE49-F238E27FC236}">
              <a16:creationId xmlns:a16="http://schemas.microsoft.com/office/drawing/2014/main" id="{06A95900-9CB6-4B55-B91F-A4F6740E502B}"/>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2" name="【公民館】&#10;一人当たり面積平均値テキスト">
          <a:extLst>
            <a:ext uri="{FF2B5EF4-FFF2-40B4-BE49-F238E27FC236}">
              <a16:creationId xmlns:a16="http://schemas.microsoft.com/office/drawing/2014/main" id="{563C6979-4881-408F-9D5F-CC5082D200C7}"/>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3" name="フローチャート: 判断 732">
          <a:extLst>
            <a:ext uri="{FF2B5EF4-FFF2-40B4-BE49-F238E27FC236}">
              <a16:creationId xmlns:a16="http://schemas.microsoft.com/office/drawing/2014/main" id="{9C5C724A-7072-463F-BA80-E70995B9CFC2}"/>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4" name="フローチャート: 判断 733">
          <a:extLst>
            <a:ext uri="{FF2B5EF4-FFF2-40B4-BE49-F238E27FC236}">
              <a16:creationId xmlns:a16="http://schemas.microsoft.com/office/drawing/2014/main" id="{05714972-9F20-4A9D-9DCD-A68A6B4B5CAA}"/>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5" name="フローチャート: 判断 734">
          <a:extLst>
            <a:ext uri="{FF2B5EF4-FFF2-40B4-BE49-F238E27FC236}">
              <a16:creationId xmlns:a16="http://schemas.microsoft.com/office/drawing/2014/main" id="{7539254D-301B-43FB-A871-9EDC471C617D}"/>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6" name="フローチャート: 判断 735">
          <a:extLst>
            <a:ext uri="{FF2B5EF4-FFF2-40B4-BE49-F238E27FC236}">
              <a16:creationId xmlns:a16="http://schemas.microsoft.com/office/drawing/2014/main" id="{7F10D39C-4CD1-49F9-900D-DE2CC73A9B8A}"/>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37" name="フローチャート: 判断 736">
          <a:extLst>
            <a:ext uri="{FF2B5EF4-FFF2-40B4-BE49-F238E27FC236}">
              <a16:creationId xmlns:a16="http://schemas.microsoft.com/office/drawing/2014/main" id="{6EF644D9-EF6D-4D8A-AF64-A088876E5A22}"/>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B1CDC6B-21D7-4BAF-9387-3BEACDCFF9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69EEE42-357A-4807-9CF2-B2E315EB37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E2883EE-A34A-43DC-BF67-5781EA6CAD5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057D2A4-7235-4992-8715-B3B335E228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0A573BA-2FAE-47F5-9FF1-E4BEE2E333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79284</xdr:rowOff>
    </xdr:from>
    <xdr:to>
      <xdr:col>116</xdr:col>
      <xdr:colOff>114300</xdr:colOff>
      <xdr:row>108</xdr:row>
      <xdr:rowOff>9434</xdr:rowOff>
    </xdr:to>
    <xdr:sp macro="" textlink="">
      <xdr:nvSpPr>
        <xdr:cNvPr id="743" name="楕円 742">
          <a:extLst>
            <a:ext uri="{FF2B5EF4-FFF2-40B4-BE49-F238E27FC236}">
              <a16:creationId xmlns:a16="http://schemas.microsoft.com/office/drawing/2014/main" id="{8A858D20-0609-423E-9DB8-F16269409B43}"/>
            </a:ext>
          </a:extLst>
        </xdr:cNvPr>
        <xdr:cNvSpPr/>
      </xdr:nvSpPr>
      <xdr:spPr>
        <a:xfrm>
          <a:off x="221107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57711</xdr:rowOff>
    </xdr:from>
    <xdr:ext cx="469744" cy="259045"/>
    <xdr:sp macro="" textlink="">
      <xdr:nvSpPr>
        <xdr:cNvPr id="744" name="【公民館】&#10;一人当たり面積該当値テキスト">
          <a:extLst>
            <a:ext uri="{FF2B5EF4-FFF2-40B4-BE49-F238E27FC236}">
              <a16:creationId xmlns:a16="http://schemas.microsoft.com/office/drawing/2014/main" id="{CF38379B-F36E-4B9A-8295-728F68E5566C}"/>
            </a:ext>
          </a:extLst>
        </xdr:cNvPr>
        <xdr:cNvSpPr txBox="1"/>
      </xdr:nvSpPr>
      <xdr:spPr>
        <a:xfrm>
          <a:off x="22199600"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79284</xdr:rowOff>
    </xdr:from>
    <xdr:to>
      <xdr:col>112</xdr:col>
      <xdr:colOff>38100</xdr:colOff>
      <xdr:row>108</xdr:row>
      <xdr:rowOff>9434</xdr:rowOff>
    </xdr:to>
    <xdr:sp macro="" textlink="">
      <xdr:nvSpPr>
        <xdr:cNvPr id="745" name="楕円 744">
          <a:extLst>
            <a:ext uri="{FF2B5EF4-FFF2-40B4-BE49-F238E27FC236}">
              <a16:creationId xmlns:a16="http://schemas.microsoft.com/office/drawing/2014/main" id="{9177337F-07AA-4A12-8B89-A010C9BC8C1C}"/>
            </a:ext>
          </a:extLst>
        </xdr:cNvPr>
        <xdr:cNvSpPr/>
      </xdr:nvSpPr>
      <xdr:spPr>
        <a:xfrm>
          <a:off x="2127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130084</xdr:rowOff>
    </xdr:from>
    <xdr:to>
      <xdr:col>116</xdr:col>
      <xdr:colOff>63500</xdr:colOff>
      <xdr:row>107</xdr:row>
      <xdr:rowOff>130084</xdr:rowOff>
    </xdr:to>
    <xdr:cxnSp macro="">
      <xdr:nvCxnSpPr>
        <xdr:cNvPr id="746" name="直線コネクタ 745">
          <a:extLst>
            <a:ext uri="{FF2B5EF4-FFF2-40B4-BE49-F238E27FC236}">
              <a16:creationId xmlns:a16="http://schemas.microsoft.com/office/drawing/2014/main" id="{157B0745-9CF2-4EF1-99B0-C8F2EFD22FAA}"/>
            </a:ext>
          </a:extLst>
        </xdr:cNvPr>
        <xdr:cNvCxnSpPr/>
      </xdr:nvCxnSpPr>
      <xdr:spPr>
        <a:xfrm>
          <a:off x="21323300" y="184752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747" name="楕円 746">
          <a:extLst>
            <a:ext uri="{FF2B5EF4-FFF2-40B4-BE49-F238E27FC236}">
              <a16:creationId xmlns:a16="http://schemas.microsoft.com/office/drawing/2014/main" id="{FEA588C2-FDE9-4BEB-B3D1-84A7EF64633F}"/>
            </a:ext>
          </a:extLst>
        </xdr:cNvPr>
        <xdr:cNvSpPr/>
      </xdr:nvSpPr>
      <xdr:spPr>
        <a:xfrm>
          <a:off x="2038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130084</xdr:rowOff>
    </xdr:from>
    <xdr:to>
      <xdr:col>111</xdr:col>
      <xdr:colOff>177800</xdr:colOff>
      <xdr:row>107</xdr:row>
      <xdr:rowOff>130084</xdr:rowOff>
    </xdr:to>
    <xdr:cxnSp macro="">
      <xdr:nvCxnSpPr>
        <xdr:cNvPr id="748" name="直線コネクタ 747">
          <a:extLst>
            <a:ext uri="{FF2B5EF4-FFF2-40B4-BE49-F238E27FC236}">
              <a16:creationId xmlns:a16="http://schemas.microsoft.com/office/drawing/2014/main" id="{8C26885B-1B87-4DED-AC55-4C8C07E11DB8}"/>
            </a:ext>
          </a:extLst>
        </xdr:cNvPr>
        <xdr:cNvCxnSpPr/>
      </xdr:nvCxnSpPr>
      <xdr:spPr>
        <a:xfrm>
          <a:off x="20434300" y="18475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77651</xdr:rowOff>
    </xdr:from>
    <xdr:to>
      <xdr:col>102</xdr:col>
      <xdr:colOff>165100</xdr:colOff>
      <xdr:row>108</xdr:row>
      <xdr:rowOff>7801</xdr:rowOff>
    </xdr:to>
    <xdr:sp macro="" textlink="">
      <xdr:nvSpPr>
        <xdr:cNvPr id="749" name="楕円 748">
          <a:extLst>
            <a:ext uri="{FF2B5EF4-FFF2-40B4-BE49-F238E27FC236}">
              <a16:creationId xmlns:a16="http://schemas.microsoft.com/office/drawing/2014/main" id="{B8CCD53D-E291-423D-84A0-5734A2F8BA93}"/>
            </a:ext>
          </a:extLst>
        </xdr:cNvPr>
        <xdr:cNvSpPr/>
      </xdr:nvSpPr>
      <xdr:spPr>
        <a:xfrm>
          <a:off x="19494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128451</xdr:rowOff>
    </xdr:from>
    <xdr:to>
      <xdr:col>107</xdr:col>
      <xdr:colOff>50800</xdr:colOff>
      <xdr:row>107</xdr:row>
      <xdr:rowOff>130084</xdr:rowOff>
    </xdr:to>
    <xdr:cxnSp macro="">
      <xdr:nvCxnSpPr>
        <xdr:cNvPr id="750" name="直線コネクタ 749">
          <a:extLst>
            <a:ext uri="{FF2B5EF4-FFF2-40B4-BE49-F238E27FC236}">
              <a16:creationId xmlns:a16="http://schemas.microsoft.com/office/drawing/2014/main" id="{A6106543-EC6D-42AE-A43D-4D128D7FD816}"/>
            </a:ext>
          </a:extLst>
        </xdr:cNvPr>
        <xdr:cNvCxnSpPr/>
      </xdr:nvCxnSpPr>
      <xdr:spPr>
        <a:xfrm>
          <a:off x="19545300" y="184736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72752</xdr:rowOff>
    </xdr:from>
    <xdr:to>
      <xdr:col>98</xdr:col>
      <xdr:colOff>38100</xdr:colOff>
      <xdr:row>108</xdr:row>
      <xdr:rowOff>2902</xdr:rowOff>
    </xdr:to>
    <xdr:sp macro="" textlink="">
      <xdr:nvSpPr>
        <xdr:cNvPr id="751" name="楕円 750">
          <a:extLst>
            <a:ext uri="{FF2B5EF4-FFF2-40B4-BE49-F238E27FC236}">
              <a16:creationId xmlns:a16="http://schemas.microsoft.com/office/drawing/2014/main" id="{94A497FB-F43F-49BD-949D-86A9DFD77845}"/>
            </a:ext>
          </a:extLst>
        </xdr:cNvPr>
        <xdr:cNvSpPr/>
      </xdr:nvSpPr>
      <xdr:spPr>
        <a:xfrm>
          <a:off x="18605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123552</xdr:rowOff>
    </xdr:from>
    <xdr:to>
      <xdr:col>102</xdr:col>
      <xdr:colOff>114300</xdr:colOff>
      <xdr:row>107</xdr:row>
      <xdr:rowOff>128451</xdr:rowOff>
    </xdr:to>
    <xdr:cxnSp macro="">
      <xdr:nvCxnSpPr>
        <xdr:cNvPr id="752" name="直線コネクタ 751">
          <a:extLst>
            <a:ext uri="{FF2B5EF4-FFF2-40B4-BE49-F238E27FC236}">
              <a16:creationId xmlns:a16="http://schemas.microsoft.com/office/drawing/2014/main" id="{0C930529-BE1D-4561-98AB-B35F8E5B8EBE}"/>
            </a:ext>
          </a:extLst>
        </xdr:cNvPr>
        <xdr:cNvCxnSpPr/>
      </xdr:nvCxnSpPr>
      <xdr:spPr>
        <a:xfrm>
          <a:off x="18656300" y="184687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3" name="n_1aveValue【公民館】&#10;一人当たり面積">
          <a:extLst>
            <a:ext uri="{FF2B5EF4-FFF2-40B4-BE49-F238E27FC236}">
              <a16:creationId xmlns:a16="http://schemas.microsoft.com/office/drawing/2014/main" id="{2EDE8465-C8EE-4BEB-8AB6-FCAFD85DD395}"/>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4" name="n_2aveValue【公民館】&#10;一人当たり面積">
          <a:extLst>
            <a:ext uri="{FF2B5EF4-FFF2-40B4-BE49-F238E27FC236}">
              <a16:creationId xmlns:a16="http://schemas.microsoft.com/office/drawing/2014/main" id="{A207F6A0-918C-499B-BA1E-7BA4E0B1A29E}"/>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5" name="n_3aveValue【公民館】&#10;一人当たり面積">
          <a:extLst>
            <a:ext uri="{FF2B5EF4-FFF2-40B4-BE49-F238E27FC236}">
              <a16:creationId xmlns:a16="http://schemas.microsoft.com/office/drawing/2014/main" id="{9BA3DD05-D947-45C1-88DC-5C55512B92A9}"/>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6" name="n_4aveValue【公民館】&#10;一人当たり面積">
          <a:extLst>
            <a:ext uri="{FF2B5EF4-FFF2-40B4-BE49-F238E27FC236}">
              <a16:creationId xmlns:a16="http://schemas.microsoft.com/office/drawing/2014/main" id="{2421E134-7E1F-4B21-8254-61FFB7A1C672}"/>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561</xdr:rowOff>
    </xdr:from>
    <xdr:ext cx="469744" cy="259045"/>
    <xdr:sp macro="" textlink="">
      <xdr:nvSpPr>
        <xdr:cNvPr id="757" name="n_1mainValue【公民館】&#10;一人当たり面積">
          <a:extLst>
            <a:ext uri="{FF2B5EF4-FFF2-40B4-BE49-F238E27FC236}">
              <a16:creationId xmlns:a16="http://schemas.microsoft.com/office/drawing/2014/main" id="{4614DDAA-3891-43B6-B6E3-2EA67CDEA8B4}"/>
            </a:ext>
          </a:extLst>
        </xdr:cNvPr>
        <xdr:cNvSpPr txBox="1"/>
      </xdr:nvSpPr>
      <xdr:spPr>
        <a:xfrm>
          <a:off x="210757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561</xdr:rowOff>
    </xdr:from>
    <xdr:ext cx="469744" cy="259045"/>
    <xdr:sp macro="" textlink="">
      <xdr:nvSpPr>
        <xdr:cNvPr id="758" name="n_2mainValue【公民館】&#10;一人当たり面積">
          <a:extLst>
            <a:ext uri="{FF2B5EF4-FFF2-40B4-BE49-F238E27FC236}">
              <a16:creationId xmlns:a16="http://schemas.microsoft.com/office/drawing/2014/main" id="{BFD49498-E7B3-4629-869F-04F10B0F613D}"/>
            </a:ext>
          </a:extLst>
        </xdr:cNvPr>
        <xdr:cNvSpPr txBox="1"/>
      </xdr:nvSpPr>
      <xdr:spPr>
        <a:xfrm>
          <a:off x="20199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170378</xdr:rowOff>
    </xdr:from>
    <xdr:ext cx="469744" cy="259045"/>
    <xdr:sp macro="" textlink="">
      <xdr:nvSpPr>
        <xdr:cNvPr id="759" name="n_3mainValue【公民館】&#10;一人当たり面積">
          <a:extLst>
            <a:ext uri="{FF2B5EF4-FFF2-40B4-BE49-F238E27FC236}">
              <a16:creationId xmlns:a16="http://schemas.microsoft.com/office/drawing/2014/main" id="{21D1C3B1-78F5-446A-BD53-81352F0D10E2}"/>
            </a:ext>
          </a:extLst>
        </xdr:cNvPr>
        <xdr:cNvSpPr txBox="1"/>
      </xdr:nvSpPr>
      <xdr:spPr>
        <a:xfrm>
          <a:off x="19310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165479</xdr:rowOff>
    </xdr:from>
    <xdr:ext cx="469744" cy="259045"/>
    <xdr:sp macro="" textlink="">
      <xdr:nvSpPr>
        <xdr:cNvPr id="760" name="n_4mainValue【公民館】&#10;一人当たり面積">
          <a:extLst>
            <a:ext uri="{FF2B5EF4-FFF2-40B4-BE49-F238E27FC236}">
              <a16:creationId xmlns:a16="http://schemas.microsoft.com/office/drawing/2014/main" id="{037C49E5-C5F5-4C90-8871-6DFAFAC6AAA1}"/>
            </a:ext>
          </a:extLst>
        </xdr:cNvPr>
        <xdr:cNvSpPr txBox="1"/>
      </xdr:nvSpPr>
      <xdr:spPr>
        <a:xfrm>
          <a:off x="18421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58BD21C6-E562-4AA8-BA44-4AD94338C8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654EDA7-AC84-48C1-A042-5A8FD7F49D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FB337024-9515-4701-8F0E-668DF9961C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・有形固定資産減価償却率については、「児童館」と「公民館」が類似団体平均より高い状況であり、今年度策定した個別施設計画をもとに、施設整備基金等の財源確保が必要である。</a:t>
          </a:r>
          <a:endParaRPr lang="ja-JP" altLang="ja-JP" sz="1400">
            <a:effectLst/>
          </a:endParaRPr>
        </a:p>
        <a:p>
          <a:r>
            <a:rPr kumimoji="1" lang="ja-JP" altLang="ja-JP" sz="1100">
              <a:solidFill>
                <a:schemeClr val="dk1"/>
              </a:solidFill>
              <a:effectLst/>
              <a:latin typeface="+mn-lt"/>
              <a:ea typeface="+mn-ea"/>
              <a:cs typeface="+mn-cs"/>
            </a:rPr>
            <a:t>・人口一人当たりの面積等について、類似団体平均と比較すると、ほとんどの項目で低い状況となっているが、これは本村が類似他団体に比べ人口密度が高いことが要因であると考える。</a:t>
          </a:r>
          <a:endParaRPr lang="ja-JP" altLang="ja-JP" sz="1400">
            <a:effectLst/>
          </a:endParaRPr>
        </a:p>
        <a:p>
          <a:r>
            <a:rPr kumimoji="1" lang="ja-JP" altLang="ja-JP" sz="1100">
              <a:solidFill>
                <a:schemeClr val="dk1"/>
              </a:solidFill>
              <a:effectLst/>
              <a:latin typeface="+mn-lt"/>
              <a:ea typeface="+mn-ea"/>
              <a:cs typeface="+mn-cs"/>
            </a:rPr>
            <a:t>今後も施設別類型別ストック情報を活用し、今後も経年で指標を分析し、施設の計画的な修繕と長寿命化を推進していく。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FC9751-95EA-4AFD-B00A-7E2FCB44F3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A7B883-DF25-4FDF-9E7D-9670F8FE30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9872AD-BA16-44E9-BB61-4DC7DE22BE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E1AFB4-A839-4D7F-BBF9-EFF5D59A17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20563B-9BE8-489E-8DF9-CBA694C5DC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DD519B-6E53-4812-9432-6C3745CF23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7ECF02-5FD2-40FB-A2F6-13212E024C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D94056-55BA-409E-9D91-9FA1508A5E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C94359-F662-4ADE-9A3E-A66603F68F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9E9E7E-62F0-4ED7-A33E-5FF3F6F6EE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24DEA1-50DC-45C9-AB7A-28C2DCEFE9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23ECC6-96AC-458D-B222-6C5C3D5ECC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16DF5F-DD90-438C-977F-2D94148338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6F543B-6FCA-4541-A7F7-E562FBD21C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B4FBF1-583D-4F88-A766-3706213B11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265A66-4F0B-46E8-9428-F23E7B65770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D106DB-E52B-454B-A0D6-381CE4DBA0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525786-0C79-4FCD-A041-41CE100379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5B815B-2C20-4783-A432-7AF225F4A9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D2EE12-6A1F-4FCD-9C69-2FA8081DCE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48F9F7-4A57-4E0C-A1CF-0AA9A649D9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D72A98-8D05-4D02-AE38-57C4A18687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017215-9820-47B2-A46C-D27EEEB4A2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3D349D-9943-4981-BA2B-D151ABC959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5756C8-E127-4B30-8EFF-3091EF05C0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000B5C-4F06-45A4-AB15-449CC982DE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988386-9C16-4496-AEBD-2AC359E355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52DE90-7A13-4F60-A543-6BAFFDC09E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22AF9A-B9DF-4BBA-BC79-064E6A3C0D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5801B2-1706-4289-81ED-2124F074A8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1D6EFD-185F-4633-81D7-A5F0B0D808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A19CB9-092D-4F70-8B79-B50FEE5514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C0F8D9-B0C5-4F90-B49D-9193441161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99B745-F763-423F-9568-BDC18CFEF2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9E4751-35FB-45C8-9D25-8ADD3E863F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1BCE52-AD25-4E7F-B044-FD4343B310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50E4C8-DC98-41A6-8F7D-68A2B3BEE6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832DE5-D0E5-45CA-8A85-34EF62002FA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FEED3D-F4C9-4212-B320-91263BFCE43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EC6D59-20EA-4C2B-A888-5B26ED238F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22A9DA-31A6-4B8C-A720-4E21CA8084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52E0505-FC5C-4E09-B430-B594573D95C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F6623F9-D39E-40DC-9968-80096D86963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151FE50-853D-4E68-BBFF-285986933C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BA2C21D-04AF-4355-A7E0-74199F70BFD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3465E2-38D6-4088-9978-1AE465F0544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AF9804D-AC1A-42B9-A839-83777E744C4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ECA33C-C50D-4530-B762-13245D9DFDB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E29240-ABC6-49A1-99B9-C19C7F14244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5D10861-963A-46DB-9EC9-09E5544CAC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600437-4C20-4BB9-B1D8-9378A85A879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F2C7F0-9DD4-4E16-9C65-08B0FC2F065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5019333-DBD5-47E0-BE5C-1A313DB0EAE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54FCF5A-0027-41DE-B6CC-AD810B4E70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4E1AEA5-4C26-47E3-858C-D7C363CD95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F68CF0E-3051-4B6C-83CD-3811467B56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EF9C323-2A76-4241-97AD-E09E7119D7FB}"/>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BC9D52D-1934-4F01-A5F8-E70E66FD303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E163BC7-9961-42AA-A47C-5E37CBCB39E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37D0CB8B-AEC5-454A-9675-E24B825BCE2D}"/>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F2AE986E-8414-4718-9FE3-1EAF2783FFC7}"/>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1ADAE82C-8F43-48D1-8BBF-2F018BDDC286}"/>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51EF9171-B184-49DC-8155-4669755D5FBF}"/>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758E3D67-B0D1-420D-B031-64AE711E2B2E}"/>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44649</xdr:rowOff>
    </xdr:from>
    <xdr:ext cx="405111" cy="259045"/>
    <xdr:sp macro="" textlink="">
      <xdr:nvSpPr>
        <xdr:cNvPr id="66" name="n_1aveValue【図書館】&#10;有形固定資産減価償却率">
          <a:extLst>
            <a:ext uri="{FF2B5EF4-FFF2-40B4-BE49-F238E27FC236}">
              <a16:creationId xmlns:a16="http://schemas.microsoft.com/office/drawing/2014/main" id="{0CAA1260-0C04-407A-815C-E425E55AD596}"/>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107043</xdr:rowOff>
    </xdr:from>
    <xdr:to>
      <xdr:col>15</xdr:col>
      <xdr:colOff>101600</xdr:colOff>
      <xdr:row>38</xdr:row>
      <xdr:rowOff>37193</xdr:rowOff>
    </xdr:to>
    <xdr:sp macro="" textlink="">
      <xdr:nvSpPr>
        <xdr:cNvPr id="67" name="フローチャート: 判断 66">
          <a:extLst>
            <a:ext uri="{FF2B5EF4-FFF2-40B4-BE49-F238E27FC236}">
              <a16:creationId xmlns:a16="http://schemas.microsoft.com/office/drawing/2014/main" id="{0D46EE27-318A-4724-ABAD-2E8FB2E39BD5}"/>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28320</xdr:rowOff>
    </xdr:from>
    <xdr:ext cx="405111" cy="259045"/>
    <xdr:sp macro="" textlink="">
      <xdr:nvSpPr>
        <xdr:cNvPr id="68" name="n_2aveValue【図書館】&#10;有形固定資産減価償却率">
          <a:extLst>
            <a:ext uri="{FF2B5EF4-FFF2-40B4-BE49-F238E27FC236}">
              <a16:creationId xmlns:a16="http://schemas.microsoft.com/office/drawing/2014/main" id="{13B7B69D-14ED-4CAE-9ADB-44B08625C277}"/>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113574</xdr:rowOff>
    </xdr:from>
    <xdr:to>
      <xdr:col>10</xdr:col>
      <xdr:colOff>165100</xdr:colOff>
      <xdr:row>38</xdr:row>
      <xdr:rowOff>43724</xdr:rowOff>
    </xdr:to>
    <xdr:sp macro="" textlink="">
      <xdr:nvSpPr>
        <xdr:cNvPr id="69" name="フローチャート: 判断 68">
          <a:extLst>
            <a:ext uri="{FF2B5EF4-FFF2-40B4-BE49-F238E27FC236}">
              <a16:creationId xmlns:a16="http://schemas.microsoft.com/office/drawing/2014/main" id="{78D136CF-CB8B-4E45-BC56-6DE6ED6BE7F8}"/>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34851</xdr:rowOff>
    </xdr:from>
    <xdr:ext cx="405111" cy="259045"/>
    <xdr:sp macro="" textlink="">
      <xdr:nvSpPr>
        <xdr:cNvPr id="70" name="n_3aveValue【図書館】&#10;有形固定資産減価償却率">
          <a:extLst>
            <a:ext uri="{FF2B5EF4-FFF2-40B4-BE49-F238E27FC236}">
              <a16:creationId xmlns:a16="http://schemas.microsoft.com/office/drawing/2014/main" id="{B818177A-332F-47CF-A1C3-E429633D8946}"/>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5806</xdr:rowOff>
    </xdr:from>
    <xdr:to>
      <xdr:col>6</xdr:col>
      <xdr:colOff>38100</xdr:colOff>
      <xdr:row>37</xdr:row>
      <xdr:rowOff>107406</xdr:rowOff>
    </xdr:to>
    <xdr:sp macro="" textlink="">
      <xdr:nvSpPr>
        <xdr:cNvPr id="71" name="フローチャート: 判断 70">
          <a:extLst>
            <a:ext uri="{FF2B5EF4-FFF2-40B4-BE49-F238E27FC236}">
              <a16:creationId xmlns:a16="http://schemas.microsoft.com/office/drawing/2014/main" id="{A330F346-2D26-4723-8FCD-DF8411B21FD8}"/>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98533</xdr:rowOff>
    </xdr:from>
    <xdr:ext cx="405111" cy="259045"/>
    <xdr:sp macro="" textlink="">
      <xdr:nvSpPr>
        <xdr:cNvPr id="72" name="n_4aveValue【図書館】&#10;有形固定資産減価償却率">
          <a:extLst>
            <a:ext uri="{FF2B5EF4-FFF2-40B4-BE49-F238E27FC236}">
              <a16:creationId xmlns:a16="http://schemas.microsoft.com/office/drawing/2014/main" id="{2D2CCBE1-87CB-4F3C-B00E-ABFFBDCE87BE}"/>
            </a:ext>
          </a:extLst>
        </xdr:cNvPr>
        <xdr:cNvSpPr txBox="1"/>
      </xdr:nvSpPr>
      <xdr:spPr>
        <a:xfrm>
          <a:off x="927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DC7FBD-04EB-45CF-A3E0-8C4122BAA5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7F58962-03F8-4522-8F74-1CB11A6094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2A4CC6F-8178-4D51-A3B6-98AEF83AD1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FB1374D-A698-4E77-88A9-7901E0DB5C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8D20A8E2-32F8-40B3-9C29-AED630783ED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146231</xdr:rowOff>
    </xdr:from>
    <xdr:to>
      <xdr:col>24</xdr:col>
      <xdr:colOff>114300</xdr:colOff>
      <xdr:row>36</xdr:row>
      <xdr:rowOff>76381</xdr:rowOff>
    </xdr:to>
    <xdr:sp macro="" textlink="">
      <xdr:nvSpPr>
        <xdr:cNvPr id="78" name="楕円 77">
          <a:extLst>
            <a:ext uri="{FF2B5EF4-FFF2-40B4-BE49-F238E27FC236}">
              <a16:creationId xmlns:a16="http://schemas.microsoft.com/office/drawing/2014/main" id="{484E75D4-15EA-4C23-AE76-14B703064E22}"/>
            </a:ext>
          </a:extLst>
        </xdr:cNvPr>
        <xdr:cNvSpPr/>
      </xdr:nvSpPr>
      <xdr:spPr>
        <a:xfrm>
          <a:off x="4584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169108</xdr:rowOff>
    </xdr:from>
    <xdr:ext cx="405111" cy="259045"/>
    <xdr:sp macro="" textlink="">
      <xdr:nvSpPr>
        <xdr:cNvPr id="79" name="【図書館】&#10;有形固定資産減価償却率該当値テキスト">
          <a:extLst>
            <a:ext uri="{FF2B5EF4-FFF2-40B4-BE49-F238E27FC236}">
              <a16:creationId xmlns:a16="http://schemas.microsoft.com/office/drawing/2014/main" id="{A6F72FF8-E4CA-44B5-B66D-B3D219A2F0F7}"/>
            </a:ext>
          </a:extLst>
        </xdr:cNvPr>
        <xdr:cNvSpPr txBox="1"/>
      </xdr:nvSpPr>
      <xdr:spPr>
        <a:xfrm>
          <a:off x="4673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111942</xdr:rowOff>
    </xdr:from>
    <xdr:to>
      <xdr:col>20</xdr:col>
      <xdr:colOff>38100</xdr:colOff>
      <xdr:row>36</xdr:row>
      <xdr:rowOff>42092</xdr:rowOff>
    </xdr:to>
    <xdr:sp macro="" textlink="">
      <xdr:nvSpPr>
        <xdr:cNvPr id="80" name="楕円 79">
          <a:extLst>
            <a:ext uri="{FF2B5EF4-FFF2-40B4-BE49-F238E27FC236}">
              <a16:creationId xmlns:a16="http://schemas.microsoft.com/office/drawing/2014/main" id="{9692301A-3419-4E9D-AC25-95EE98DD219F}"/>
            </a:ext>
          </a:extLst>
        </xdr:cNvPr>
        <xdr:cNvSpPr/>
      </xdr:nvSpPr>
      <xdr:spPr>
        <a:xfrm>
          <a:off x="3746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162742</xdr:rowOff>
    </xdr:from>
    <xdr:to>
      <xdr:col>24</xdr:col>
      <xdr:colOff>63500</xdr:colOff>
      <xdr:row>36</xdr:row>
      <xdr:rowOff>25581</xdr:rowOff>
    </xdr:to>
    <xdr:cxnSp macro="">
      <xdr:nvCxnSpPr>
        <xdr:cNvPr id="81" name="直線コネクタ 80">
          <a:extLst>
            <a:ext uri="{FF2B5EF4-FFF2-40B4-BE49-F238E27FC236}">
              <a16:creationId xmlns:a16="http://schemas.microsoft.com/office/drawing/2014/main" id="{1889B73B-33B8-461E-92DA-65A349845B21}"/>
            </a:ext>
          </a:extLst>
        </xdr:cNvPr>
        <xdr:cNvCxnSpPr/>
      </xdr:nvCxnSpPr>
      <xdr:spPr>
        <a:xfrm>
          <a:off x="3797300" y="61634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79284</xdr:rowOff>
    </xdr:from>
    <xdr:to>
      <xdr:col>15</xdr:col>
      <xdr:colOff>101600</xdr:colOff>
      <xdr:row>36</xdr:row>
      <xdr:rowOff>9434</xdr:rowOff>
    </xdr:to>
    <xdr:sp macro="" textlink="">
      <xdr:nvSpPr>
        <xdr:cNvPr id="82" name="楕円 81">
          <a:extLst>
            <a:ext uri="{FF2B5EF4-FFF2-40B4-BE49-F238E27FC236}">
              <a16:creationId xmlns:a16="http://schemas.microsoft.com/office/drawing/2014/main" id="{10639769-3AF4-47D4-BA99-CE40F33ED7C2}"/>
            </a:ext>
          </a:extLst>
        </xdr:cNvPr>
        <xdr:cNvSpPr/>
      </xdr:nvSpPr>
      <xdr:spPr>
        <a:xfrm>
          <a:off x="2857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130084</xdr:rowOff>
    </xdr:from>
    <xdr:to>
      <xdr:col>19</xdr:col>
      <xdr:colOff>177800</xdr:colOff>
      <xdr:row>35</xdr:row>
      <xdr:rowOff>162742</xdr:rowOff>
    </xdr:to>
    <xdr:cxnSp macro="">
      <xdr:nvCxnSpPr>
        <xdr:cNvPr id="83" name="直線コネクタ 82">
          <a:extLst>
            <a:ext uri="{FF2B5EF4-FFF2-40B4-BE49-F238E27FC236}">
              <a16:creationId xmlns:a16="http://schemas.microsoft.com/office/drawing/2014/main" id="{BACE5676-A7F2-4F85-971B-9514655A23EC}"/>
            </a:ext>
          </a:extLst>
        </xdr:cNvPr>
        <xdr:cNvCxnSpPr/>
      </xdr:nvCxnSpPr>
      <xdr:spPr>
        <a:xfrm>
          <a:off x="2908300" y="61308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46627</xdr:rowOff>
    </xdr:from>
    <xdr:to>
      <xdr:col>10</xdr:col>
      <xdr:colOff>165100</xdr:colOff>
      <xdr:row>35</xdr:row>
      <xdr:rowOff>148227</xdr:rowOff>
    </xdr:to>
    <xdr:sp macro="" textlink="">
      <xdr:nvSpPr>
        <xdr:cNvPr id="84" name="楕円 83">
          <a:extLst>
            <a:ext uri="{FF2B5EF4-FFF2-40B4-BE49-F238E27FC236}">
              <a16:creationId xmlns:a16="http://schemas.microsoft.com/office/drawing/2014/main" id="{A7AFAC79-9C96-43B9-9362-B2D00F6C6125}"/>
            </a:ext>
          </a:extLst>
        </xdr:cNvPr>
        <xdr:cNvSpPr/>
      </xdr:nvSpPr>
      <xdr:spPr>
        <a:xfrm>
          <a:off x="1968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97427</xdr:rowOff>
    </xdr:from>
    <xdr:to>
      <xdr:col>15</xdr:col>
      <xdr:colOff>50800</xdr:colOff>
      <xdr:row>35</xdr:row>
      <xdr:rowOff>130084</xdr:rowOff>
    </xdr:to>
    <xdr:cxnSp macro="">
      <xdr:nvCxnSpPr>
        <xdr:cNvPr id="85" name="直線コネクタ 84">
          <a:extLst>
            <a:ext uri="{FF2B5EF4-FFF2-40B4-BE49-F238E27FC236}">
              <a16:creationId xmlns:a16="http://schemas.microsoft.com/office/drawing/2014/main" id="{391FC7BA-362C-45F7-A121-5170BC9AB2BC}"/>
            </a:ext>
          </a:extLst>
        </xdr:cNvPr>
        <xdr:cNvCxnSpPr/>
      </xdr:nvCxnSpPr>
      <xdr:spPr>
        <a:xfrm>
          <a:off x="2019300" y="60981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xdr:rowOff>
    </xdr:from>
    <xdr:to>
      <xdr:col>6</xdr:col>
      <xdr:colOff>38100</xdr:colOff>
      <xdr:row>35</xdr:row>
      <xdr:rowOff>115570</xdr:rowOff>
    </xdr:to>
    <xdr:sp macro="" textlink="">
      <xdr:nvSpPr>
        <xdr:cNvPr id="86" name="楕円 85">
          <a:extLst>
            <a:ext uri="{FF2B5EF4-FFF2-40B4-BE49-F238E27FC236}">
              <a16:creationId xmlns:a16="http://schemas.microsoft.com/office/drawing/2014/main" id="{56815522-30E5-4F19-9A40-582BD5D06000}"/>
            </a:ext>
          </a:extLst>
        </xdr:cNvPr>
        <xdr:cNvSpPr/>
      </xdr:nvSpPr>
      <xdr:spPr>
        <a:xfrm>
          <a:off x="1079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64770</xdr:rowOff>
    </xdr:from>
    <xdr:to>
      <xdr:col>10</xdr:col>
      <xdr:colOff>114300</xdr:colOff>
      <xdr:row>35</xdr:row>
      <xdr:rowOff>97427</xdr:rowOff>
    </xdr:to>
    <xdr:cxnSp macro="">
      <xdr:nvCxnSpPr>
        <xdr:cNvPr id="87" name="直線コネクタ 86">
          <a:extLst>
            <a:ext uri="{FF2B5EF4-FFF2-40B4-BE49-F238E27FC236}">
              <a16:creationId xmlns:a16="http://schemas.microsoft.com/office/drawing/2014/main" id="{2FDAF182-1FDF-4A49-B7D3-B23BE806A1DA}"/>
            </a:ext>
          </a:extLst>
        </xdr:cNvPr>
        <xdr:cNvCxnSpPr/>
      </xdr:nvCxnSpPr>
      <xdr:spPr>
        <a:xfrm>
          <a:off x="1130300" y="60655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58619</xdr:rowOff>
    </xdr:from>
    <xdr:ext cx="405111" cy="259045"/>
    <xdr:sp macro="" textlink="">
      <xdr:nvSpPr>
        <xdr:cNvPr id="88" name="n_1mainValue【図書館】&#10;有形固定資産減価償却率">
          <a:extLst>
            <a:ext uri="{FF2B5EF4-FFF2-40B4-BE49-F238E27FC236}">
              <a16:creationId xmlns:a16="http://schemas.microsoft.com/office/drawing/2014/main" id="{4B0F49FE-0654-4204-96CD-91431F71EC99}"/>
            </a:ext>
          </a:extLst>
        </xdr:cNvPr>
        <xdr:cNvSpPr txBox="1"/>
      </xdr:nvSpPr>
      <xdr:spPr>
        <a:xfrm>
          <a:off x="35820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06E9930F-919C-490E-BEE3-DCCE57CB5409}"/>
            </a:ext>
          </a:extLst>
        </xdr:cNvPr>
        <xdr:cNvSpPr txBox="1"/>
      </xdr:nvSpPr>
      <xdr:spPr>
        <a:xfrm>
          <a:off x="2705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164754</xdr:rowOff>
    </xdr:from>
    <xdr:ext cx="405111" cy="259045"/>
    <xdr:sp macro="" textlink="">
      <xdr:nvSpPr>
        <xdr:cNvPr id="90" name="n_3mainValue【図書館】&#10;有形固定資産減価償却率">
          <a:extLst>
            <a:ext uri="{FF2B5EF4-FFF2-40B4-BE49-F238E27FC236}">
              <a16:creationId xmlns:a16="http://schemas.microsoft.com/office/drawing/2014/main" id="{4478DD06-8B46-4DB1-AE75-B6D6AD2A97F7}"/>
            </a:ext>
          </a:extLst>
        </xdr:cNvPr>
        <xdr:cNvSpPr txBox="1"/>
      </xdr:nvSpPr>
      <xdr:spPr>
        <a:xfrm>
          <a:off x="1816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132097</xdr:rowOff>
    </xdr:from>
    <xdr:ext cx="405111" cy="259045"/>
    <xdr:sp macro="" textlink="">
      <xdr:nvSpPr>
        <xdr:cNvPr id="91" name="n_4mainValue【図書館】&#10;有形固定資産減価償却率">
          <a:extLst>
            <a:ext uri="{FF2B5EF4-FFF2-40B4-BE49-F238E27FC236}">
              <a16:creationId xmlns:a16="http://schemas.microsoft.com/office/drawing/2014/main" id="{6AA83938-5614-44BB-94FE-932CEADD14C5}"/>
            </a:ext>
          </a:extLst>
        </xdr:cNvPr>
        <xdr:cNvSpPr txBox="1"/>
      </xdr:nvSpPr>
      <xdr:spPr>
        <a:xfrm>
          <a:off x="927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9279A58-7FF1-45DF-B8FA-9992569CC6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2A87A19-B1B8-4507-B382-93BBBE991B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9C30A0B-6D3C-460E-876E-4E8965F968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D61E34-5F10-4768-8057-D141C072EF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6AA3A25-F072-4809-9785-67627C54A1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D30F781-4B5A-4B92-823F-9AE33E1AB4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15FEF00-498E-427C-ABEA-661F7C69E9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C37B4AC-B0B7-4604-A3B1-6C78B704D4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6B008B7-B97B-4F2F-BCE3-32EE1D0FCCE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3B936D-5395-4949-8291-CE8243AAF0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19C9A90-B523-4621-8EA6-79CDB5B5CF8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99FC5B4-5A9B-4367-9C25-FE38E36BCC2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762233C-CB5B-438C-A651-6B053689A4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3C796D9-3EC8-416B-A318-028C1F407BD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28D626F-D065-4267-A1DE-75FB901069D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7367681-0B48-4EBA-8185-E8EDBBB2603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BCE52BC-5D4A-4FC7-B83D-93AE9602783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F8CF2D6-B28E-4559-942E-DD83950A92B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04149FC-B3F1-4E7E-9DD5-06F9D3B871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A257D8B-8500-4668-ABD0-962497F2C9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1BA6956-2488-45BC-88AF-0003C059C8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8115A37E-9DFC-4933-8317-76BDF22ED4B2}"/>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8681134E-4732-415C-BC4C-34B97E2F131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5FD09991-5BD2-4AE5-8969-7F5CF573101C}"/>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F9E5C577-D6DF-40C3-9CA0-47E94FE52F3D}"/>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249BEEA3-E9FC-4360-AAEB-0E75541A150A}"/>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9FF40226-C51B-4617-8855-343C22FA2F6B}"/>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FE4CE778-A5C5-40D3-BFC0-BFFECBB1D5E9}"/>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C8D2491-0B50-43E8-A574-9FE4ABF12A37}"/>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3827</xdr:rowOff>
    </xdr:from>
    <xdr:ext cx="469744" cy="259045"/>
    <xdr:sp macro="" textlink="">
      <xdr:nvSpPr>
        <xdr:cNvPr id="121" name="n_1aveValue【図書館】&#10;一人当たり面積">
          <a:extLst>
            <a:ext uri="{FF2B5EF4-FFF2-40B4-BE49-F238E27FC236}">
              <a16:creationId xmlns:a16="http://schemas.microsoft.com/office/drawing/2014/main" id="{445B9BB2-9D46-400E-BB6B-C6653559717E}"/>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87122</xdr:rowOff>
    </xdr:from>
    <xdr:to>
      <xdr:col>46</xdr:col>
      <xdr:colOff>38100</xdr:colOff>
      <xdr:row>40</xdr:row>
      <xdr:rowOff>17272</xdr:rowOff>
    </xdr:to>
    <xdr:sp macro="" textlink="">
      <xdr:nvSpPr>
        <xdr:cNvPr id="122" name="フローチャート: 判断 121">
          <a:extLst>
            <a:ext uri="{FF2B5EF4-FFF2-40B4-BE49-F238E27FC236}">
              <a16:creationId xmlns:a16="http://schemas.microsoft.com/office/drawing/2014/main" id="{6FF91B1D-49F8-4678-8CCB-2F11F260006D}"/>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8399</xdr:rowOff>
    </xdr:from>
    <xdr:ext cx="469744" cy="259045"/>
    <xdr:sp macro="" textlink="">
      <xdr:nvSpPr>
        <xdr:cNvPr id="123" name="n_2aveValue【図書館】&#10;一人当たり面積">
          <a:extLst>
            <a:ext uri="{FF2B5EF4-FFF2-40B4-BE49-F238E27FC236}">
              <a16:creationId xmlns:a16="http://schemas.microsoft.com/office/drawing/2014/main" id="{3B005763-D77B-4E89-B21A-9F93B779541E}"/>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77978</xdr:rowOff>
    </xdr:from>
    <xdr:to>
      <xdr:col>41</xdr:col>
      <xdr:colOff>101600</xdr:colOff>
      <xdr:row>40</xdr:row>
      <xdr:rowOff>8128</xdr:rowOff>
    </xdr:to>
    <xdr:sp macro="" textlink="">
      <xdr:nvSpPr>
        <xdr:cNvPr id="124" name="フローチャート: 判断 123">
          <a:extLst>
            <a:ext uri="{FF2B5EF4-FFF2-40B4-BE49-F238E27FC236}">
              <a16:creationId xmlns:a16="http://schemas.microsoft.com/office/drawing/2014/main" id="{D3BBF329-87B6-49E7-AFD7-50128582DBFF}"/>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170705</xdr:rowOff>
    </xdr:from>
    <xdr:ext cx="469744" cy="259045"/>
    <xdr:sp macro="" textlink="">
      <xdr:nvSpPr>
        <xdr:cNvPr id="125" name="n_3aveValue【図書館】&#10;一人当たり面積">
          <a:extLst>
            <a:ext uri="{FF2B5EF4-FFF2-40B4-BE49-F238E27FC236}">
              <a16:creationId xmlns:a16="http://schemas.microsoft.com/office/drawing/2014/main" id="{9121BA85-7B8A-4D8F-B600-4777DC928B3B}"/>
            </a:ext>
          </a:extLst>
        </xdr:cNvPr>
        <xdr:cNvSpPr txBox="1"/>
      </xdr:nvSpPr>
      <xdr:spPr>
        <a:xfrm>
          <a:off x="7626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27686</xdr:rowOff>
    </xdr:from>
    <xdr:to>
      <xdr:col>36</xdr:col>
      <xdr:colOff>165100</xdr:colOff>
      <xdr:row>39</xdr:row>
      <xdr:rowOff>129286</xdr:rowOff>
    </xdr:to>
    <xdr:sp macro="" textlink="">
      <xdr:nvSpPr>
        <xdr:cNvPr id="126" name="フローチャート: 判断 125">
          <a:extLst>
            <a:ext uri="{FF2B5EF4-FFF2-40B4-BE49-F238E27FC236}">
              <a16:creationId xmlns:a16="http://schemas.microsoft.com/office/drawing/2014/main" id="{7E063745-F1E3-434F-BD85-30A88A354F27}"/>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39</xdr:row>
      <xdr:rowOff>120413</xdr:rowOff>
    </xdr:from>
    <xdr:ext cx="469744" cy="259045"/>
    <xdr:sp macro="" textlink="">
      <xdr:nvSpPr>
        <xdr:cNvPr id="127" name="n_4aveValue【図書館】&#10;一人当たり面積">
          <a:extLst>
            <a:ext uri="{FF2B5EF4-FFF2-40B4-BE49-F238E27FC236}">
              <a16:creationId xmlns:a16="http://schemas.microsoft.com/office/drawing/2014/main" id="{92B26607-DC8E-43E8-93E3-524FE23DEEE2}"/>
            </a:ext>
          </a:extLst>
        </xdr:cNvPr>
        <xdr:cNvSpPr txBox="1"/>
      </xdr:nvSpPr>
      <xdr:spPr>
        <a:xfrm>
          <a:off x="6737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9E0716-1044-45B6-B0C5-F09AFF823A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A73D937-F4A8-4AAF-B891-3BEB408761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B277E7F-1A6C-44CA-8027-D61A16947A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6EFD561-8350-4DA2-8C04-7685E37391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FF6CCCF-A857-42B6-BE10-859F389822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254</xdr:rowOff>
    </xdr:from>
    <xdr:to>
      <xdr:col>55</xdr:col>
      <xdr:colOff>50800</xdr:colOff>
      <xdr:row>35</xdr:row>
      <xdr:rowOff>101854</xdr:rowOff>
    </xdr:to>
    <xdr:sp macro="" textlink="">
      <xdr:nvSpPr>
        <xdr:cNvPr id="133" name="楕円 132">
          <a:extLst>
            <a:ext uri="{FF2B5EF4-FFF2-40B4-BE49-F238E27FC236}">
              <a16:creationId xmlns:a16="http://schemas.microsoft.com/office/drawing/2014/main" id="{50596E13-E92A-43DC-B4C2-7D9D73ED2F95}"/>
            </a:ext>
          </a:extLst>
        </xdr:cNvPr>
        <xdr:cNvSpPr/>
      </xdr:nvSpPr>
      <xdr:spPr>
        <a:xfrm>
          <a:off x="104267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124731</xdr:rowOff>
    </xdr:from>
    <xdr:ext cx="469744" cy="259045"/>
    <xdr:sp macro="" textlink="">
      <xdr:nvSpPr>
        <xdr:cNvPr id="134" name="【図書館】&#10;一人当たり面積該当値テキスト">
          <a:extLst>
            <a:ext uri="{FF2B5EF4-FFF2-40B4-BE49-F238E27FC236}">
              <a16:creationId xmlns:a16="http://schemas.microsoft.com/office/drawing/2014/main" id="{3362CDC0-80FF-417C-AE6D-72778719E65D}"/>
            </a:ext>
          </a:extLst>
        </xdr:cNvPr>
        <xdr:cNvSpPr txBox="1"/>
      </xdr:nvSpPr>
      <xdr:spPr>
        <a:xfrm>
          <a:off x="10515600"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254</xdr:rowOff>
    </xdr:from>
    <xdr:to>
      <xdr:col>50</xdr:col>
      <xdr:colOff>165100</xdr:colOff>
      <xdr:row>35</xdr:row>
      <xdr:rowOff>101854</xdr:rowOff>
    </xdr:to>
    <xdr:sp macro="" textlink="">
      <xdr:nvSpPr>
        <xdr:cNvPr id="135" name="楕円 134">
          <a:extLst>
            <a:ext uri="{FF2B5EF4-FFF2-40B4-BE49-F238E27FC236}">
              <a16:creationId xmlns:a16="http://schemas.microsoft.com/office/drawing/2014/main" id="{17AA0234-7B22-41F5-9FD7-F723FDC22370}"/>
            </a:ext>
          </a:extLst>
        </xdr:cNvPr>
        <xdr:cNvSpPr/>
      </xdr:nvSpPr>
      <xdr:spPr>
        <a:xfrm>
          <a:off x="9588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51054</xdr:rowOff>
    </xdr:from>
    <xdr:to>
      <xdr:col>55</xdr:col>
      <xdr:colOff>0</xdr:colOff>
      <xdr:row>35</xdr:row>
      <xdr:rowOff>51054</xdr:rowOff>
    </xdr:to>
    <xdr:cxnSp macro="">
      <xdr:nvCxnSpPr>
        <xdr:cNvPr id="136" name="直線コネクタ 135">
          <a:extLst>
            <a:ext uri="{FF2B5EF4-FFF2-40B4-BE49-F238E27FC236}">
              <a16:creationId xmlns:a16="http://schemas.microsoft.com/office/drawing/2014/main" id="{7CBBA021-DB23-429D-878B-D1FE3F9B3234}"/>
            </a:ext>
          </a:extLst>
        </xdr:cNvPr>
        <xdr:cNvCxnSpPr/>
      </xdr:nvCxnSpPr>
      <xdr:spPr>
        <a:xfrm>
          <a:off x="9639300" y="60518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167132</xdr:rowOff>
    </xdr:from>
    <xdr:to>
      <xdr:col>46</xdr:col>
      <xdr:colOff>38100</xdr:colOff>
      <xdr:row>35</xdr:row>
      <xdr:rowOff>97282</xdr:rowOff>
    </xdr:to>
    <xdr:sp macro="" textlink="">
      <xdr:nvSpPr>
        <xdr:cNvPr id="137" name="楕円 136">
          <a:extLst>
            <a:ext uri="{FF2B5EF4-FFF2-40B4-BE49-F238E27FC236}">
              <a16:creationId xmlns:a16="http://schemas.microsoft.com/office/drawing/2014/main" id="{CAF0DD32-349D-4C7C-B3B0-518848B19FDF}"/>
            </a:ext>
          </a:extLst>
        </xdr:cNvPr>
        <xdr:cNvSpPr/>
      </xdr:nvSpPr>
      <xdr:spPr>
        <a:xfrm>
          <a:off x="8699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46482</xdr:rowOff>
    </xdr:from>
    <xdr:to>
      <xdr:col>50</xdr:col>
      <xdr:colOff>114300</xdr:colOff>
      <xdr:row>35</xdr:row>
      <xdr:rowOff>51054</xdr:rowOff>
    </xdr:to>
    <xdr:cxnSp macro="">
      <xdr:nvCxnSpPr>
        <xdr:cNvPr id="138" name="直線コネクタ 137">
          <a:extLst>
            <a:ext uri="{FF2B5EF4-FFF2-40B4-BE49-F238E27FC236}">
              <a16:creationId xmlns:a16="http://schemas.microsoft.com/office/drawing/2014/main" id="{EDC44B98-AAC6-4DA9-BE0C-987282782E5F}"/>
            </a:ext>
          </a:extLst>
        </xdr:cNvPr>
        <xdr:cNvCxnSpPr/>
      </xdr:nvCxnSpPr>
      <xdr:spPr>
        <a:xfrm>
          <a:off x="8750300" y="60472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162560</xdr:rowOff>
    </xdr:from>
    <xdr:to>
      <xdr:col>41</xdr:col>
      <xdr:colOff>101600</xdr:colOff>
      <xdr:row>35</xdr:row>
      <xdr:rowOff>92710</xdr:rowOff>
    </xdr:to>
    <xdr:sp macro="" textlink="">
      <xdr:nvSpPr>
        <xdr:cNvPr id="139" name="楕円 138">
          <a:extLst>
            <a:ext uri="{FF2B5EF4-FFF2-40B4-BE49-F238E27FC236}">
              <a16:creationId xmlns:a16="http://schemas.microsoft.com/office/drawing/2014/main" id="{AF16988B-05C0-455A-AB90-0F8EA093FD20}"/>
            </a:ext>
          </a:extLst>
        </xdr:cNvPr>
        <xdr:cNvSpPr/>
      </xdr:nvSpPr>
      <xdr:spPr>
        <a:xfrm>
          <a:off x="781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41910</xdr:rowOff>
    </xdr:from>
    <xdr:to>
      <xdr:col>45</xdr:col>
      <xdr:colOff>177800</xdr:colOff>
      <xdr:row>35</xdr:row>
      <xdr:rowOff>46482</xdr:rowOff>
    </xdr:to>
    <xdr:cxnSp macro="">
      <xdr:nvCxnSpPr>
        <xdr:cNvPr id="140" name="直線コネクタ 139">
          <a:extLst>
            <a:ext uri="{FF2B5EF4-FFF2-40B4-BE49-F238E27FC236}">
              <a16:creationId xmlns:a16="http://schemas.microsoft.com/office/drawing/2014/main" id="{F2F7A1A2-3494-4226-B1A0-C79095B6CEF9}"/>
            </a:ext>
          </a:extLst>
        </xdr:cNvPr>
        <xdr:cNvCxnSpPr/>
      </xdr:nvCxnSpPr>
      <xdr:spPr>
        <a:xfrm>
          <a:off x="7861300" y="6042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144272</xdr:rowOff>
    </xdr:from>
    <xdr:to>
      <xdr:col>36</xdr:col>
      <xdr:colOff>165100</xdr:colOff>
      <xdr:row>35</xdr:row>
      <xdr:rowOff>74422</xdr:rowOff>
    </xdr:to>
    <xdr:sp macro="" textlink="">
      <xdr:nvSpPr>
        <xdr:cNvPr id="141" name="楕円 140">
          <a:extLst>
            <a:ext uri="{FF2B5EF4-FFF2-40B4-BE49-F238E27FC236}">
              <a16:creationId xmlns:a16="http://schemas.microsoft.com/office/drawing/2014/main" id="{6BB8CD4D-B8BC-4B1B-BBAD-7457AA0B2C04}"/>
            </a:ext>
          </a:extLst>
        </xdr:cNvPr>
        <xdr:cNvSpPr/>
      </xdr:nvSpPr>
      <xdr:spPr>
        <a:xfrm>
          <a:off x="6921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23622</xdr:rowOff>
    </xdr:from>
    <xdr:to>
      <xdr:col>41</xdr:col>
      <xdr:colOff>50800</xdr:colOff>
      <xdr:row>35</xdr:row>
      <xdr:rowOff>41910</xdr:rowOff>
    </xdr:to>
    <xdr:cxnSp macro="">
      <xdr:nvCxnSpPr>
        <xdr:cNvPr id="142" name="直線コネクタ 141">
          <a:extLst>
            <a:ext uri="{FF2B5EF4-FFF2-40B4-BE49-F238E27FC236}">
              <a16:creationId xmlns:a16="http://schemas.microsoft.com/office/drawing/2014/main" id="{1BBD6806-AB9A-4B6B-9669-B4611607EA06}"/>
            </a:ext>
          </a:extLst>
        </xdr:cNvPr>
        <xdr:cNvCxnSpPr/>
      </xdr:nvCxnSpPr>
      <xdr:spPr>
        <a:xfrm>
          <a:off x="6972300" y="6024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33</xdr:row>
      <xdr:rowOff>118381</xdr:rowOff>
    </xdr:from>
    <xdr:ext cx="469744" cy="259045"/>
    <xdr:sp macro="" textlink="">
      <xdr:nvSpPr>
        <xdr:cNvPr id="143" name="n_1mainValue【図書館】&#10;一人当たり面積">
          <a:extLst>
            <a:ext uri="{FF2B5EF4-FFF2-40B4-BE49-F238E27FC236}">
              <a16:creationId xmlns:a16="http://schemas.microsoft.com/office/drawing/2014/main" id="{C88BFA35-8135-4814-A6FA-1D38B7185E88}"/>
            </a:ext>
          </a:extLst>
        </xdr:cNvPr>
        <xdr:cNvSpPr txBox="1"/>
      </xdr:nvSpPr>
      <xdr:spPr>
        <a:xfrm>
          <a:off x="9391727" y="57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113809</xdr:rowOff>
    </xdr:from>
    <xdr:ext cx="469744" cy="259045"/>
    <xdr:sp macro="" textlink="">
      <xdr:nvSpPr>
        <xdr:cNvPr id="144" name="n_2mainValue【図書館】&#10;一人当たり面積">
          <a:extLst>
            <a:ext uri="{FF2B5EF4-FFF2-40B4-BE49-F238E27FC236}">
              <a16:creationId xmlns:a16="http://schemas.microsoft.com/office/drawing/2014/main" id="{3F67667A-D7B0-4CF1-92FE-FD6F45129033}"/>
            </a:ext>
          </a:extLst>
        </xdr:cNvPr>
        <xdr:cNvSpPr txBox="1"/>
      </xdr:nvSpPr>
      <xdr:spPr>
        <a:xfrm>
          <a:off x="8515427" y="57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109237</xdr:rowOff>
    </xdr:from>
    <xdr:ext cx="469744" cy="259045"/>
    <xdr:sp macro="" textlink="">
      <xdr:nvSpPr>
        <xdr:cNvPr id="145" name="n_3mainValue【図書館】&#10;一人当たり面積">
          <a:extLst>
            <a:ext uri="{FF2B5EF4-FFF2-40B4-BE49-F238E27FC236}">
              <a16:creationId xmlns:a16="http://schemas.microsoft.com/office/drawing/2014/main" id="{A1458738-9024-48D9-AB89-63D4084F29E9}"/>
            </a:ext>
          </a:extLst>
        </xdr:cNvPr>
        <xdr:cNvSpPr txBox="1"/>
      </xdr:nvSpPr>
      <xdr:spPr>
        <a:xfrm>
          <a:off x="7626427"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90949</xdr:rowOff>
    </xdr:from>
    <xdr:ext cx="469744" cy="259045"/>
    <xdr:sp macro="" textlink="">
      <xdr:nvSpPr>
        <xdr:cNvPr id="146" name="n_4mainValue【図書館】&#10;一人当たり面積">
          <a:extLst>
            <a:ext uri="{FF2B5EF4-FFF2-40B4-BE49-F238E27FC236}">
              <a16:creationId xmlns:a16="http://schemas.microsoft.com/office/drawing/2014/main" id="{56898F1C-1686-4EB3-9225-654998480622}"/>
            </a:ext>
          </a:extLst>
        </xdr:cNvPr>
        <xdr:cNvSpPr txBox="1"/>
      </xdr:nvSpPr>
      <xdr:spPr>
        <a:xfrm>
          <a:off x="6737427" y="574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4847EC6-3A05-4192-A96E-21261BCC3D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148" name="正方形/長方形 147">
          <a:extLst>
            <a:ext uri="{FF2B5EF4-FFF2-40B4-BE49-F238E27FC236}">
              <a16:creationId xmlns:a16="http://schemas.microsoft.com/office/drawing/2014/main" id="{DDF30235-7F25-47F0-B5DC-55EA6D43C56E}"/>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149" name="正方形/長方形 148">
          <a:extLst>
            <a:ext uri="{FF2B5EF4-FFF2-40B4-BE49-F238E27FC236}">
              <a16:creationId xmlns:a16="http://schemas.microsoft.com/office/drawing/2014/main" id="{C3D366B2-CA2F-437F-B8F1-29CD41A6F795}"/>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150" name="正方形/長方形 149">
          <a:extLst>
            <a:ext uri="{FF2B5EF4-FFF2-40B4-BE49-F238E27FC236}">
              <a16:creationId xmlns:a16="http://schemas.microsoft.com/office/drawing/2014/main" id="{5C7900B5-2B51-44E0-AC93-CD107DD75E77}"/>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151" name="正方形/長方形 150">
          <a:extLst>
            <a:ext uri="{FF2B5EF4-FFF2-40B4-BE49-F238E27FC236}">
              <a16:creationId xmlns:a16="http://schemas.microsoft.com/office/drawing/2014/main" id="{3229C0EB-B19D-4EFB-9FCA-F314802471DE}"/>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76AD34F-8470-437F-BBFE-FCB4CAA0925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a:extLst>
            <a:ext uri="{FF2B5EF4-FFF2-40B4-BE49-F238E27FC236}">
              <a16:creationId xmlns:a16="http://schemas.microsoft.com/office/drawing/2014/main" id="{6EAB385E-BDD6-4D6A-8175-073B65555B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154" name="正方形/長方形 153">
          <a:extLst>
            <a:ext uri="{FF2B5EF4-FFF2-40B4-BE49-F238E27FC236}">
              <a16:creationId xmlns:a16="http://schemas.microsoft.com/office/drawing/2014/main" id="{6967ADB7-6FC7-426C-9E8B-1386932016E6}"/>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155" name="正方形/長方形 154">
          <a:extLst>
            <a:ext uri="{FF2B5EF4-FFF2-40B4-BE49-F238E27FC236}">
              <a16:creationId xmlns:a16="http://schemas.microsoft.com/office/drawing/2014/main" id="{A58207C8-E824-4407-B416-F39503957D1F}"/>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156" name="正方形/長方形 155">
          <a:extLst>
            <a:ext uri="{FF2B5EF4-FFF2-40B4-BE49-F238E27FC236}">
              <a16:creationId xmlns:a16="http://schemas.microsoft.com/office/drawing/2014/main" id="{94B91478-93EF-4047-849A-D65F5C0A0115}"/>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157" name="正方形/長方形 156">
          <a:extLst>
            <a:ext uri="{FF2B5EF4-FFF2-40B4-BE49-F238E27FC236}">
              <a16:creationId xmlns:a16="http://schemas.microsoft.com/office/drawing/2014/main" id="{7671DC4F-5E9B-43FB-8C7D-EB76650109B3}"/>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a:extLst>
            <a:ext uri="{FF2B5EF4-FFF2-40B4-BE49-F238E27FC236}">
              <a16:creationId xmlns:a16="http://schemas.microsoft.com/office/drawing/2014/main" id="{7EB464E3-6AEE-4EA0-81F7-C32077E430E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43FB5204-DD28-4139-952C-E27FDA03B1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160" name="正方形/長方形 159">
          <a:extLst>
            <a:ext uri="{FF2B5EF4-FFF2-40B4-BE49-F238E27FC236}">
              <a16:creationId xmlns:a16="http://schemas.microsoft.com/office/drawing/2014/main" id="{995BA8DF-BC2A-4A73-BCDE-805A98F648DF}"/>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161" name="正方形/長方形 160">
          <a:extLst>
            <a:ext uri="{FF2B5EF4-FFF2-40B4-BE49-F238E27FC236}">
              <a16:creationId xmlns:a16="http://schemas.microsoft.com/office/drawing/2014/main" id="{CEDC80FD-407C-453A-AB04-FF2F49F83334}"/>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162" name="正方形/長方形 161">
          <a:extLst>
            <a:ext uri="{FF2B5EF4-FFF2-40B4-BE49-F238E27FC236}">
              <a16:creationId xmlns:a16="http://schemas.microsoft.com/office/drawing/2014/main" id="{2C63A8D7-97B8-4884-927B-77A508CB89D0}"/>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163" name="正方形/長方形 162">
          <a:extLst>
            <a:ext uri="{FF2B5EF4-FFF2-40B4-BE49-F238E27FC236}">
              <a16:creationId xmlns:a16="http://schemas.microsoft.com/office/drawing/2014/main" id="{F39FE33A-D9FD-4014-8117-95623BC0BB5F}"/>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正方形/長方形 163">
          <a:extLst>
            <a:ext uri="{FF2B5EF4-FFF2-40B4-BE49-F238E27FC236}">
              <a16:creationId xmlns:a16="http://schemas.microsoft.com/office/drawing/2014/main" id="{629A2750-E663-48B8-A2A8-E43F426F3B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5" name="テキスト ボックス 164">
          <a:extLst>
            <a:ext uri="{FF2B5EF4-FFF2-40B4-BE49-F238E27FC236}">
              <a16:creationId xmlns:a16="http://schemas.microsoft.com/office/drawing/2014/main" id="{9893A17D-AA9D-466F-A863-51A5FE8AB2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6" name="直線コネクタ 165">
          <a:extLst>
            <a:ext uri="{FF2B5EF4-FFF2-40B4-BE49-F238E27FC236}">
              <a16:creationId xmlns:a16="http://schemas.microsoft.com/office/drawing/2014/main" id="{4A3F50C1-0410-45C5-945D-DED1A85798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7" name="テキスト ボックス 166">
          <a:extLst>
            <a:ext uri="{FF2B5EF4-FFF2-40B4-BE49-F238E27FC236}">
              <a16:creationId xmlns:a16="http://schemas.microsoft.com/office/drawing/2014/main" id="{A97133BC-FD18-4A3E-BB62-F38905C1CD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8" name="直線コネクタ 167">
          <a:extLst>
            <a:ext uri="{FF2B5EF4-FFF2-40B4-BE49-F238E27FC236}">
              <a16:creationId xmlns:a16="http://schemas.microsoft.com/office/drawing/2014/main" id="{8EF8EA7D-86E8-48D9-A910-D1A78A56CC6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9" name="テキスト ボックス 168">
          <a:extLst>
            <a:ext uri="{FF2B5EF4-FFF2-40B4-BE49-F238E27FC236}">
              <a16:creationId xmlns:a16="http://schemas.microsoft.com/office/drawing/2014/main" id="{83C5FEC5-CA75-4EC3-9905-E3D4E48DE32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0" name="直線コネクタ 169">
          <a:extLst>
            <a:ext uri="{FF2B5EF4-FFF2-40B4-BE49-F238E27FC236}">
              <a16:creationId xmlns:a16="http://schemas.microsoft.com/office/drawing/2014/main" id="{4FAD9D41-F55E-4BA0-8309-517DD720B25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1" name="テキスト ボックス 170">
          <a:extLst>
            <a:ext uri="{FF2B5EF4-FFF2-40B4-BE49-F238E27FC236}">
              <a16:creationId xmlns:a16="http://schemas.microsoft.com/office/drawing/2014/main" id="{214019B9-71F2-4539-BE2F-9BEC7E7F63F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2" name="直線コネクタ 171">
          <a:extLst>
            <a:ext uri="{FF2B5EF4-FFF2-40B4-BE49-F238E27FC236}">
              <a16:creationId xmlns:a16="http://schemas.microsoft.com/office/drawing/2014/main" id="{28B082A8-A94C-4FE7-957D-530022ED85A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3" name="テキスト ボックス 172">
          <a:extLst>
            <a:ext uri="{FF2B5EF4-FFF2-40B4-BE49-F238E27FC236}">
              <a16:creationId xmlns:a16="http://schemas.microsoft.com/office/drawing/2014/main" id="{B86CE7E5-32A3-4918-AF5A-30E86CEF7A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4" name="直線コネクタ 173">
          <a:extLst>
            <a:ext uri="{FF2B5EF4-FFF2-40B4-BE49-F238E27FC236}">
              <a16:creationId xmlns:a16="http://schemas.microsoft.com/office/drawing/2014/main" id="{E1B3848C-1C15-425F-B914-225E9F01B1A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5" name="テキスト ボックス 174">
          <a:extLst>
            <a:ext uri="{FF2B5EF4-FFF2-40B4-BE49-F238E27FC236}">
              <a16:creationId xmlns:a16="http://schemas.microsoft.com/office/drawing/2014/main" id="{FB083FCD-F67E-41D6-9B53-54FF398F51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6" name="直線コネクタ 175">
          <a:extLst>
            <a:ext uri="{FF2B5EF4-FFF2-40B4-BE49-F238E27FC236}">
              <a16:creationId xmlns:a16="http://schemas.microsoft.com/office/drawing/2014/main" id="{3C85D2C8-4F8D-4B9A-B182-E81FE02374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7" name="テキスト ボックス 176">
          <a:extLst>
            <a:ext uri="{FF2B5EF4-FFF2-40B4-BE49-F238E27FC236}">
              <a16:creationId xmlns:a16="http://schemas.microsoft.com/office/drawing/2014/main" id="{8BA1AECC-6852-4B4B-A675-5886350FBDF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8" name="直線コネクタ 177">
          <a:extLst>
            <a:ext uri="{FF2B5EF4-FFF2-40B4-BE49-F238E27FC236}">
              <a16:creationId xmlns:a16="http://schemas.microsoft.com/office/drawing/2014/main" id="{9E2F375A-F6D9-44C2-BD14-4FC29651780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9" name="テキスト ボックス 178">
          <a:extLst>
            <a:ext uri="{FF2B5EF4-FFF2-40B4-BE49-F238E27FC236}">
              <a16:creationId xmlns:a16="http://schemas.microsoft.com/office/drawing/2014/main" id="{434188B0-81C8-42A4-9C21-1C939612BF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8AF9EE68-B197-4B87-B20D-376F813B20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818A6CEC-C9B0-4E24-8126-FA6972A278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4B084115-85EF-468E-A2BF-381DD47AC05C}"/>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83" name="フローチャート: 判断 182">
          <a:extLst>
            <a:ext uri="{FF2B5EF4-FFF2-40B4-BE49-F238E27FC236}">
              <a16:creationId xmlns:a16="http://schemas.microsoft.com/office/drawing/2014/main" id="{DB4A87DF-E0B4-40C6-AACF-6BC4DF94417A}"/>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84" name="フローチャート: 判断 183">
          <a:extLst>
            <a:ext uri="{FF2B5EF4-FFF2-40B4-BE49-F238E27FC236}">
              <a16:creationId xmlns:a16="http://schemas.microsoft.com/office/drawing/2014/main" id="{CDAD4E84-511C-46AD-823D-734AD1A7AE3E}"/>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73496</xdr:rowOff>
    </xdr:from>
    <xdr:ext cx="405111" cy="259045"/>
    <xdr:sp macro="" textlink="">
      <xdr:nvSpPr>
        <xdr:cNvPr id="185" name="n_1aveValue【福祉施設】&#10;有形固定資産減価償却率">
          <a:extLst>
            <a:ext uri="{FF2B5EF4-FFF2-40B4-BE49-F238E27FC236}">
              <a16:creationId xmlns:a16="http://schemas.microsoft.com/office/drawing/2014/main" id="{A3136250-D4A2-4EEE-AC06-634A81AE37FD}"/>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106499</xdr:rowOff>
    </xdr:from>
    <xdr:to>
      <xdr:col>15</xdr:col>
      <xdr:colOff>101600</xdr:colOff>
      <xdr:row>83</xdr:row>
      <xdr:rowOff>36649</xdr:rowOff>
    </xdr:to>
    <xdr:sp macro="" textlink="">
      <xdr:nvSpPr>
        <xdr:cNvPr id="186" name="フローチャート: 判断 185">
          <a:extLst>
            <a:ext uri="{FF2B5EF4-FFF2-40B4-BE49-F238E27FC236}">
              <a16:creationId xmlns:a16="http://schemas.microsoft.com/office/drawing/2014/main" id="{1D885B80-BC44-4C7C-8AA7-E5483E07F25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27776</xdr:rowOff>
    </xdr:from>
    <xdr:ext cx="405111" cy="259045"/>
    <xdr:sp macro="" textlink="">
      <xdr:nvSpPr>
        <xdr:cNvPr id="187" name="n_2aveValue【福祉施設】&#10;有形固定資産減価償却率">
          <a:extLst>
            <a:ext uri="{FF2B5EF4-FFF2-40B4-BE49-F238E27FC236}">
              <a16:creationId xmlns:a16="http://schemas.microsoft.com/office/drawing/2014/main" id="{F119BABD-8B84-463D-BC87-7BAFF733276D}"/>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28121</xdr:rowOff>
    </xdr:from>
    <xdr:to>
      <xdr:col>10</xdr:col>
      <xdr:colOff>165100</xdr:colOff>
      <xdr:row>82</xdr:row>
      <xdr:rowOff>129721</xdr:rowOff>
    </xdr:to>
    <xdr:sp macro="" textlink="">
      <xdr:nvSpPr>
        <xdr:cNvPr id="188" name="フローチャート: 判断 187">
          <a:extLst>
            <a:ext uri="{FF2B5EF4-FFF2-40B4-BE49-F238E27FC236}">
              <a16:creationId xmlns:a16="http://schemas.microsoft.com/office/drawing/2014/main" id="{54346442-3C31-4D14-B41E-33381C9B8371}"/>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120848</xdr:rowOff>
    </xdr:from>
    <xdr:ext cx="405111" cy="259045"/>
    <xdr:sp macro="" textlink="">
      <xdr:nvSpPr>
        <xdr:cNvPr id="189" name="n_3aveValue【福祉施設】&#10;有形固定資産減価償却率">
          <a:extLst>
            <a:ext uri="{FF2B5EF4-FFF2-40B4-BE49-F238E27FC236}">
              <a16:creationId xmlns:a16="http://schemas.microsoft.com/office/drawing/2014/main" id="{2EF560D1-A582-46AC-B04B-AF6017BEAD77}"/>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114663</xdr:rowOff>
    </xdr:from>
    <xdr:to>
      <xdr:col>6</xdr:col>
      <xdr:colOff>38100</xdr:colOff>
      <xdr:row>83</xdr:row>
      <xdr:rowOff>44813</xdr:rowOff>
    </xdr:to>
    <xdr:sp macro="" textlink="">
      <xdr:nvSpPr>
        <xdr:cNvPr id="190" name="フローチャート: 判断 189">
          <a:extLst>
            <a:ext uri="{FF2B5EF4-FFF2-40B4-BE49-F238E27FC236}">
              <a16:creationId xmlns:a16="http://schemas.microsoft.com/office/drawing/2014/main" id="{0A87E6A8-93B9-40A0-9E88-FA12A07266C6}"/>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83</xdr:row>
      <xdr:rowOff>35940</xdr:rowOff>
    </xdr:from>
    <xdr:ext cx="405111" cy="259045"/>
    <xdr:sp macro="" textlink="">
      <xdr:nvSpPr>
        <xdr:cNvPr id="191" name="n_4aveValue【福祉施設】&#10;有形固定資産減価償却率">
          <a:extLst>
            <a:ext uri="{FF2B5EF4-FFF2-40B4-BE49-F238E27FC236}">
              <a16:creationId xmlns:a16="http://schemas.microsoft.com/office/drawing/2014/main" id="{016B55A7-4E5D-47BA-9B4D-F078C5A5920D}"/>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C101F6A7-2DE5-4ACB-93DE-6F5B77CE77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2FBE10FD-0836-4538-AB4A-66602BE901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385B12CA-B2A6-45BE-92C6-532B738CF5B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71CCD70A-ADBB-411A-995F-EEDCF6B433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3E7A68DB-DB00-4CB5-95F0-223113F2393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197" name="楕円 196">
          <a:extLst>
            <a:ext uri="{FF2B5EF4-FFF2-40B4-BE49-F238E27FC236}">
              <a16:creationId xmlns:a16="http://schemas.microsoft.com/office/drawing/2014/main" id="{2FE6C2AE-12C2-403F-A9C2-380CE172068D}"/>
            </a:ext>
          </a:extLst>
        </xdr:cNvPr>
        <xdr:cNvSpPr/>
      </xdr:nvSpPr>
      <xdr:spPr>
        <a:xfrm>
          <a:off x="4584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18885</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6D8DBE95-6CB4-4CF4-841C-254C2601D9CE}"/>
            </a:ext>
          </a:extLst>
        </xdr:cNvPr>
        <xdr:cNvSpPr txBox="1"/>
      </xdr:nvSpPr>
      <xdr:spPr>
        <a:xfrm>
          <a:off x="4673600"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29755</xdr:rowOff>
    </xdr:from>
    <xdr:to>
      <xdr:col>20</xdr:col>
      <xdr:colOff>38100</xdr:colOff>
      <xdr:row>81</xdr:row>
      <xdr:rowOff>131355</xdr:rowOff>
    </xdr:to>
    <xdr:sp macro="" textlink="">
      <xdr:nvSpPr>
        <xdr:cNvPr id="199" name="楕円 198">
          <a:extLst>
            <a:ext uri="{FF2B5EF4-FFF2-40B4-BE49-F238E27FC236}">
              <a16:creationId xmlns:a16="http://schemas.microsoft.com/office/drawing/2014/main" id="{0F345161-CF1B-420E-86FA-D1A68DF2C027}"/>
            </a:ext>
          </a:extLst>
        </xdr:cNvPr>
        <xdr:cNvSpPr/>
      </xdr:nvSpPr>
      <xdr:spPr>
        <a:xfrm>
          <a:off x="3746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80555</xdr:rowOff>
    </xdr:from>
    <xdr:to>
      <xdr:col>24</xdr:col>
      <xdr:colOff>63500</xdr:colOff>
      <xdr:row>81</xdr:row>
      <xdr:rowOff>123008</xdr:rowOff>
    </xdr:to>
    <xdr:cxnSp macro="">
      <xdr:nvCxnSpPr>
        <xdr:cNvPr id="200" name="直線コネクタ 199">
          <a:extLst>
            <a:ext uri="{FF2B5EF4-FFF2-40B4-BE49-F238E27FC236}">
              <a16:creationId xmlns:a16="http://schemas.microsoft.com/office/drawing/2014/main" id="{2BFBAC01-7B2C-438C-8ACD-7F16980BC828}"/>
            </a:ext>
          </a:extLst>
        </xdr:cNvPr>
        <xdr:cNvCxnSpPr/>
      </xdr:nvCxnSpPr>
      <xdr:spPr>
        <a:xfrm>
          <a:off x="3797300" y="13968005"/>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01" name="楕円 200">
          <a:extLst>
            <a:ext uri="{FF2B5EF4-FFF2-40B4-BE49-F238E27FC236}">
              <a16:creationId xmlns:a16="http://schemas.microsoft.com/office/drawing/2014/main" id="{A224A2E8-AC8E-47AB-838D-C7C880BC0962}"/>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80555</xdr:rowOff>
    </xdr:to>
    <xdr:cxnSp macro="">
      <xdr:nvCxnSpPr>
        <xdr:cNvPr id="202" name="直線コネクタ 201">
          <a:extLst>
            <a:ext uri="{FF2B5EF4-FFF2-40B4-BE49-F238E27FC236}">
              <a16:creationId xmlns:a16="http://schemas.microsoft.com/office/drawing/2014/main" id="{0B60A9E8-27AC-4C38-8385-E78A965A45DD}"/>
            </a:ext>
          </a:extLst>
        </xdr:cNvPr>
        <xdr:cNvCxnSpPr/>
      </xdr:nvCxnSpPr>
      <xdr:spPr>
        <a:xfrm>
          <a:off x="2908300" y="139255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116295</xdr:rowOff>
    </xdr:from>
    <xdr:to>
      <xdr:col>10</xdr:col>
      <xdr:colOff>165100</xdr:colOff>
      <xdr:row>81</xdr:row>
      <xdr:rowOff>46445</xdr:rowOff>
    </xdr:to>
    <xdr:sp macro="" textlink="">
      <xdr:nvSpPr>
        <xdr:cNvPr id="203" name="楕円 202">
          <a:extLst>
            <a:ext uri="{FF2B5EF4-FFF2-40B4-BE49-F238E27FC236}">
              <a16:creationId xmlns:a16="http://schemas.microsoft.com/office/drawing/2014/main" id="{CA68F746-6491-49A3-BC97-0192C63053D8}"/>
            </a:ext>
          </a:extLst>
        </xdr:cNvPr>
        <xdr:cNvSpPr/>
      </xdr:nvSpPr>
      <xdr:spPr>
        <a:xfrm>
          <a:off x="1968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167095</xdr:rowOff>
    </xdr:from>
    <xdr:to>
      <xdr:col>15</xdr:col>
      <xdr:colOff>50800</xdr:colOff>
      <xdr:row>81</xdr:row>
      <xdr:rowOff>38100</xdr:rowOff>
    </xdr:to>
    <xdr:cxnSp macro="">
      <xdr:nvCxnSpPr>
        <xdr:cNvPr id="204" name="直線コネクタ 203">
          <a:extLst>
            <a:ext uri="{FF2B5EF4-FFF2-40B4-BE49-F238E27FC236}">
              <a16:creationId xmlns:a16="http://schemas.microsoft.com/office/drawing/2014/main" id="{E5323018-ED24-4FC2-9F46-FBF5906D431C}"/>
            </a:ext>
          </a:extLst>
        </xdr:cNvPr>
        <xdr:cNvCxnSpPr/>
      </xdr:nvCxnSpPr>
      <xdr:spPr>
        <a:xfrm>
          <a:off x="2019300" y="1388309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73842</xdr:rowOff>
    </xdr:from>
    <xdr:to>
      <xdr:col>6</xdr:col>
      <xdr:colOff>38100</xdr:colOff>
      <xdr:row>81</xdr:row>
      <xdr:rowOff>3992</xdr:rowOff>
    </xdr:to>
    <xdr:sp macro="" textlink="">
      <xdr:nvSpPr>
        <xdr:cNvPr id="205" name="楕円 204">
          <a:extLst>
            <a:ext uri="{FF2B5EF4-FFF2-40B4-BE49-F238E27FC236}">
              <a16:creationId xmlns:a16="http://schemas.microsoft.com/office/drawing/2014/main" id="{3FB3B0BF-F082-413B-BB8A-643ED30F1D47}"/>
            </a:ext>
          </a:extLst>
        </xdr:cNvPr>
        <xdr:cNvSpPr/>
      </xdr:nvSpPr>
      <xdr:spPr>
        <a:xfrm>
          <a:off x="1079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124642</xdr:rowOff>
    </xdr:from>
    <xdr:to>
      <xdr:col>10</xdr:col>
      <xdr:colOff>114300</xdr:colOff>
      <xdr:row>80</xdr:row>
      <xdr:rowOff>167095</xdr:rowOff>
    </xdr:to>
    <xdr:cxnSp macro="">
      <xdr:nvCxnSpPr>
        <xdr:cNvPr id="206" name="直線コネクタ 205">
          <a:extLst>
            <a:ext uri="{FF2B5EF4-FFF2-40B4-BE49-F238E27FC236}">
              <a16:creationId xmlns:a16="http://schemas.microsoft.com/office/drawing/2014/main" id="{7A78A213-7F18-4CC2-B8EA-B6F6E3DA8DD9}"/>
            </a:ext>
          </a:extLst>
        </xdr:cNvPr>
        <xdr:cNvCxnSpPr/>
      </xdr:nvCxnSpPr>
      <xdr:spPr>
        <a:xfrm>
          <a:off x="1130300" y="1384064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147882</xdr:rowOff>
    </xdr:from>
    <xdr:ext cx="405111" cy="259045"/>
    <xdr:sp macro="" textlink="">
      <xdr:nvSpPr>
        <xdr:cNvPr id="207" name="n_1mainValue【福祉施設】&#10;有形固定資産減価償却率">
          <a:extLst>
            <a:ext uri="{FF2B5EF4-FFF2-40B4-BE49-F238E27FC236}">
              <a16:creationId xmlns:a16="http://schemas.microsoft.com/office/drawing/2014/main" id="{71EB6751-A587-4F23-8445-5DEA594ED335}"/>
            </a:ext>
          </a:extLst>
        </xdr:cNvPr>
        <xdr:cNvSpPr txBox="1"/>
      </xdr:nvSpPr>
      <xdr:spPr>
        <a:xfrm>
          <a:off x="35820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08" name="n_2mainValue【福祉施設】&#10;有形固定資産減価償却率">
          <a:extLst>
            <a:ext uri="{FF2B5EF4-FFF2-40B4-BE49-F238E27FC236}">
              <a16:creationId xmlns:a16="http://schemas.microsoft.com/office/drawing/2014/main" id="{C9FB8550-CC59-4060-A832-B0C161A9D857}"/>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62972</xdr:rowOff>
    </xdr:from>
    <xdr:ext cx="405111" cy="259045"/>
    <xdr:sp macro="" textlink="">
      <xdr:nvSpPr>
        <xdr:cNvPr id="209" name="n_3mainValue【福祉施設】&#10;有形固定資産減価償却率">
          <a:extLst>
            <a:ext uri="{FF2B5EF4-FFF2-40B4-BE49-F238E27FC236}">
              <a16:creationId xmlns:a16="http://schemas.microsoft.com/office/drawing/2014/main" id="{CB3F7493-129B-4239-817F-0E7A5A0A7C16}"/>
            </a:ext>
          </a:extLst>
        </xdr:cNvPr>
        <xdr:cNvSpPr txBox="1"/>
      </xdr:nvSpPr>
      <xdr:spPr>
        <a:xfrm>
          <a:off x="1816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20519</xdr:rowOff>
    </xdr:from>
    <xdr:ext cx="405111" cy="259045"/>
    <xdr:sp macro="" textlink="">
      <xdr:nvSpPr>
        <xdr:cNvPr id="210" name="n_4mainValue【福祉施設】&#10;有形固定資産減価償却率">
          <a:extLst>
            <a:ext uri="{FF2B5EF4-FFF2-40B4-BE49-F238E27FC236}">
              <a16:creationId xmlns:a16="http://schemas.microsoft.com/office/drawing/2014/main" id="{CEC060F5-0059-4CF8-988E-CF916EBF6CCF}"/>
            </a:ext>
          </a:extLst>
        </xdr:cNvPr>
        <xdr:cNvSpPr txBox="1"/>
      </xdr:nvSpPr>
      <xdr:spPr>
        <a:xfrm>
          <a:off x="927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BAE780A1-BF55-49C0-B502-DB33216178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12" name="正方形/長方形 211">
          <a:extLst>
            <a:ext uri="{FF2B5EF4-FFF2-40B4-BE49-F238E27FC236}">
              <a16:creationId xmlns:a16="http://schemas.microsoft.com/office/drawing/2014/main" id="{DE6DA7FA-2BCF-485C-9C79-8B60A2C30A02}"/>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13" name="正方形/長方形 212">
          <a:extLst>
            <a:ext uri="{FF2B5EF4-FFF2-40B4-BE49-F238E27FC236}">
              <a16:creationId xmlns:a16="http://schemas.microsoft.com/office/drawing/2014/main" id="{29842679-C7BE-4593-84F9-A4980631684B}"/>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14" name="正方形/長方形 213">
          <a:extLst>
            <a:ext uri="{FF2B5EF4-FFF2-40B4-BE49-F238E27FC236}">
              <a16:creationId xmlns:a16="http://schemas.microsoft.com/office/drawing/2014/main" id="{7537137B-1C8B-417A-927A-576D0ED28D9A}"/>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15" name="正方形/長方形 214">
          <a:extLst>
            <a:ext uri="{FF2B5EF4-FFF2-40B4-BE49-F238E27FC236}">
              <a16:creationId xmlns:a16="http://schemas.microsoft.com/office/drawing/2014/main" id="{2E064C47-ED5F-4B3C-A8A7-00B5E98FA707}"/>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a:extLst>
            <a:ext uri="{FF2B5EF4-FFF2-40B4-BE49-F238E27FC236}">
              <a16:creationId xmlns:a16="http://schemas.microsoft.com/office/drawing/2014/main" id="{6CB648F2-7910-44D4-871C-CE2209B73F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a:extLst>
            <a:ext uri="{FF2B5EF4-FFF2-40B4-BE49-F238E27FC236}">
              <a16:creationId xmlns:a16="http://schemas.microsoft.com/office/drawing/2014/main" id="{417E6F72-4896-4FE0-A926-315C9E34A9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a:extLst>
            <a:ext uri="{FF2B5EF4-FFF2-40B4-BE49-F238E27FC236}">
              <a16:creationId xmlns:a16="http://schemas.microsoft.com/office/drawing/2014/main" id="{3F40DA7A-7959-462E-B9F6-22F659DE7B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9" name="直線コネクタ 218">
          <a:extLst>
            <a:ext uri="{FF2B5EF4-FFF2-40B4-BE49-F238E27FC236}">
              <a16:creationId xmlns:a16="http://schemas.microsoft.com/office/drawing/2014/main" id="{58AB606D-B9E9-427B-BC64-50833247E2F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0" name="テキスト ボックス 219">
          <a:extLst>
            <a:ext uri="{FF2B5EF4-FFF2-40B4-BE49-F238E27FC236}">
              <a16:creationId xmlns:a16="http://schemas.microsoft.com/office/drawing/2014/main" id="{79D5742B-5713-4C6C-8E67-BE990B25FA1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1" name="直線コネクタ 220">
          <a:extLst>
            <a:ext uri="{FF2B5EF4-FFF2-40B4-BE49-F238E27FC236}">
              <a16:creationId xmlns:a16="http://schemas.microsoft.com/office/drawing/2014/main" id="{3E7EEF3E-E8D5-4026-A005-1AC936355B6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2" name="テキスト ボックス 221">
          <a:extLst>
            <a:ext uri="{FF2B5EF4-FFF2-40B4-BE49-F238E27FC236}">
              <a16:creationId xmlns:a16="http://schemas.microsoft.com/office/drawing/2014/main" id="{22EFBB5F-5B49-4DF3-A538-A810BD045FA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3" name="直線コネクタ 222">
          <a:extLst>
            <a:ext uri="{FF2B5EF4-FFF2-40B4-BE49-F238E27FC236}">
              <a16:creationId xmlns:a16="http://schemas.microsoft.com/office/drawing/2014/main" id="{7459EC30-CF84-46CC-8E1E-9E69A9B2C7D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4" name="テキスト ボックス 223">
          <a:extLst>
            <a:ext uri="{FF2B5EF4-FFF2-40B4-BE49-F238E27FC236}">
              <a16:creationId xmlns:a16="http://schemas.microsoft.com/office/drawing/2014/main" id="{59A44DF6-A107-4809-9DCB-6436D3EC335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5" name="直線コネクタ 224">
          <a:extLst>
            <a:ext uri="{FF2B5EF4-FFF2-40B4-BE49-F238E27FC236}">
              <a16:creationId xmlns:a16="http://schemas.microsoft.com/office/drawing/2014/main" id="{2BA56695-A32C-48AF-9FC1-E03E08C8C97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6" name="テキスト ボックス 225">
          <a:extLst>
            <a:ext uri="{FF2B5EF4-FFF2-40B4-BE49-F238E27FC236}">
              <a16:creationId xmlns:a16="http://schemas.microsoft.com/office/drawing/2014/main" id="{73709B41-D5AD-44F1-BBF7-55A55A26FE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3FC568E1-730C-43DC-8FBC-046A207A38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FA4898BD-60E5-40DE-8D8B-64B5BA4227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a:extLst>
            <a:ext uri="{FF2B5EF4-FFF2-40B4-BE49-F238E27FC236}">
              <a16:creationId xmlns:a16="http://schemas.microsoft.com/office/drawing/2014/main" id="{4DDC7861-3CB2-456A-93DC-C638BC1472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61992</xdr:rowOff>
    </xdr:from>
    <xdr:ext cx="469744" cy="259045"/>
    <xdr:sp macro="" textlink="">
      <xdr:nvSpPr>
        <xdr:cNvPr id="230" name="【福祉施設】&#10;一人当たり面積平均値テキスト">
          <a:extLst>
            <a:ext uri="{FF2B5EF4-FFF2-40B4-BE49-F238E27FC236}">
              <a16:creationId xmlns:a16="http://schemas.microsoft.com/office/drawing/2014/main" id="{413A16ED-5E78-4A38-9516-4D36A306E8C5}"/>
            </a:ext>
          </a:extLst>
        </xdr:cNvPr>
        <xdr:cNvSpPr txBox="1"/>
      </xdr:nvSpPr>
      <xdr:spPr>
        <a:xfrm>
          <a:off x="10515600" y="14120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31" name="フローチャート: 判断 230">
          <a:extLst>
            <a:ext uri="{FF2B5EF4-FFF2-40B4-BE49-F238E27FC236}">
              <a16:creationId xmlns:a16="http://schemas.microsoft.com/office/drawing/2014/main" id="{092E1030-8FFF-48A6-B5E0-003E550AD16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32" name="フローチャート: 判断 231">
          <a:extLst>
            <a:ext uri="{FF2B5EF4-FFF2-40B4-BE49-F238E27FC236}">
              <a16:creationId xmlns:a16="http://schemas.microsoft.com/office/drawing/2014/main" id="{22578C66-23A5-4591-AC7F-6BB50C04F44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25416</xdr:rowOff>
    </xdr:from>
    <xdr:ext cx="469744" cy="259045"/>
    <xdr:sp macro="" textlink="">
      <xdr:nvSpPr>
        <xdr:cNvPr id="233" name="n_1aveValue【福祉施設】&#10;一人当たり面積">
          <a:extLst>
            <a:ext uri="{FF2B5EF4-FFF2-40B4-BE49-F238E27FC236}">
              <a16:creationId xmlns:a16="http://schemas.microsoft.com/office/drawing/2014/main" id="{920B5CC9-4573-48AB-8780-3EA1B2B882AE}"/>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71882</xdr:rowOff>
    </xdr:from>
    <xdr:to>
      <xdr:col>46</xdr:col>
      <xdr:colOff>38100</xdr:colOff>
      <xdr:row>84</xdr:row>
      <xdr:rowOff>2032</xdr:rowOff>
    </xdr:to>
    <xdr:sp macro="" textlink="">
      <xdr:nvSpPr>
        <xdr:cNvPr id="234" name="フローチャート: 判断 233">
          <a:extLst>
            <a:ext uri="{FF2B5EF4-FFF2-40B4-BE49-F238E27FC236}">
              <a16:creationId xmlns:a16="http://schemas.microsoft.com/office/drawing/2014/main" id="{C09A704D-D86F-4100-9D7C-D470C4599592}"/>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18559</xdr:rowOff>
    </xdr:from>
    <xdr:ext cx="469744" cy="259045"/>
    <xdr:sp macro="" textlink="">
      <xdr:nvSpPr>
        <xdr:cNvPr id="235" name="n_2aveValue【福祉施設】&#10;一人当たり面積">
          <a:extLst>
            <a:ext uri="{FF2B5EF4-FFF2-40B4-BE49-F238E27FC236}">
              <a16:creationId xmlns:a16="http://schemas.microsoft.com/office/drawing/2014/main" id="{35DD39C3-CDC3-4E2E-961E-AD1DF909B56B}"/>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94742</xdr:rowOff>
    </xdr:from>
    <xdr:to>
      <xdr:col>41</xdr:col>
      <xdr:colOff>101600</xdr:colOff>
      <xdr:row>84</xdr:row>
      <xdr:rowOff>24892</xdr:rowOff>
    </xdr:to>
    <xdr:sp macro="" textlink="">
      <xdr:nvSpPr>
        <xdr:cNvPr id="236" name="フローチャート: 判断 235">
          <a:extLst>
            <a:ext uri="{FF2B5EF4-FFF2-40B4-BE49-F238E27FC236}">
              <a16:creationId xmlns:a16="http://schemas.microsoft.com/office/drawing/2014/main" id="{09E75902-D88D-442F-8FD8-8A1D6608FC2E}"/>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41419</xdr:rowOff>
    </xdr:from>
    <xdr:ext cx="469744" cy="259045"/>
    <xdr:sp macro="" textlink="">
      <xdr:nvSpPr>
        <xdr:cNvPr id="237" name="n_3aveValue【福祉施設】&#10;一人当たり面積">
          <a:extLst>
            <a:ext uri="{FF2B5EF4-FFF2-40B4-BE49-F238E27FC236}">
              <a16:creationId xmlns:a16="http://schemas.microsoft.com/office/drawing/2014/main" id="{04E0BF80-F4EE-4297-8E67-0881A8894663}"/>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117602</xdr:rowOff>
    </xdr:from>
    <xdr:to>
      <xdr:col>36</xdr:col>
      <xdr:colOff>165100</xdr:colOff>
      <xdr:row>84</xdr:row>
      <xdr:rowOff>47752</xdr:rowOff>
    </xdr:to>
    <xdr:sp macro="" textlink="">
      <xdr:nvSpPr>
        <xdr:cNvPr id="238" name="フローチャート: 判断 237">
          <a:extLst>
            <a:ext uri="{FF2B5EF4-FFF2-40B4-BE49-F238E27FC236}">
              <a16:creationId xmlns:a16="http://schemas.microsoft.com/office/drawing/2014/main" id="{D5158B84-543D-436A-B99B-C15617A7114F}"/>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64279</xdr:rowOff>
    </xdr:from>
    <xdr:ext cx="469744" cy="259045"/>
    <xdr:sp macro="" textlink="">
      <xdr:nvSpPr>
        <xdr:cNvPr id="239" name="n_4aveValue【福祉施設】&#10;一人当たり面積">
          <a:extLst>
            <a:ext uri="{FF2B5EF4-FFF2-40B4-BE49-F238E27FC236}">
              <a16:creationId xmlns:a16="http://schemas.microsoft.com/office/drawing/2014/main" id="{688782D0-6276-4D63-81FC-2A3D4D3C9BC7}"/>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33A1F4D7-4A55-4852-AF8D-398F5E12C3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623BDB3A-71BD-4014-BB2D-84457BD45E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579721C0-B7FC-4EED-91EF-E2445A491D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12AE8C9E-051D-4F71-868E-6FB502253F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644F6DD1-3EBF-42DB-B234-44F8C55C43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37592</xdr:rowOff>
    </xdr:from>
    <xdr:to>
      <xdr:col>55</xdr:col>
      <xdr:colOff>50800</xdr:colOff>
      <xdr:row>85</xdr:row>
      <xdr:rowOff>139192</xdr:rowOff>
    </xdr:to>
    <xdr:sp macro="" textlink="">
      <xdr:nvSpPr>
        <xdr:cNvPr id="245" name="楕円 244">
          <a:extLst>
            <a:ext uri="{FF2B5EF4-FFF2-40B4-BE49-F238E27FC236}">
              <a16:creationId xmlns:a16="http://schemas.microsoft.com/office/drawing/2014/main" id="{CDECC72C-B824-44D6-8929-50B90AF5A246}"/>
            </a:ext>
          </a:extLst>
        </xdr:cNvPr>
        <xdr:cNvSpPr/>
      </xdr:nvSpPr>
      <xdr:spPr>
        <a:xfrm>
          <a:off x="104267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123969</xdr:rowOff>
    </xdr:from>
    <xdr:ext cx="469744" cy="259045"/>
    <xdr:sp macro="" textlink="">
      <xdr:nvSpPr>
        <xdr:cNvPr id="246" name="【福祉施設】&#10;一人当たり面積該当値テキスト">
          <a:extLst>
            <a:ext uri="{FF2B5EF4-FFF2-40B4-BE49-F238E27FC236}">
              <a16:creationId xmlns:a16="http://schemas.microsoft.com/office/drawing/2014/main" id="{841DE1DE-EA5B-49FD-B1F0-6A0EA2AF749D}"/>
            </a:ext>
          </a:extLst>
        </xdr:cNvPr>
        <xdr:cNvSpPr txBox="1"/>
      </xdr:nvSpPr>
      <xdr:spPr>
        <a:xfrm>
          <a:off x="10515600" y="1452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247" name="楕円 246">
          <a:extLst>
            <a:ext uri="{FF2B5EF4-FFF2-40B4-BE49-F238E27FC236}">
              <a16:creationId xmlns:a16="http://schemas.microsoft.com/office/drawing/2014/main" id="{F799DBAC-5FCC-44EE-9316-B3101A0EC359}"/>
            </a:ext>
          </a:extLst>
        </xdr:cNvPr>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88392</xdr:rowOff>
    </xdr:from>
    <xdr:to>
      <xdr:col>55</xdr:col>
      <xdr:colOff>0</xdr:colOff>
      <xdr:row>85</xdr:row>
      <xdr:rowOff>88392</xdr:rowOff>
    </xdr:to>
    <xdr:cxnSp macro="">
      <xdr:nvCxnSpPr>
        <xdr:cNvPr id="248" name="直線コネクタ 247">
          <a:extLst>
            <a:ext uri="{FF2B5EF4-FFF2-40B4-BE49-F238E27FC236}">
              <a16:creationId xmlns:a16="http://schemas.microsoft.com/office/drawing/2014/main" id="{FFF54FE2-CE1A-4CDA-B520-84153F78154A}"/>
            </a:ext>
          </a:extLst>
        </xdr:cNvPr>
        <xdr:cNvCxnSpPr/>
      </xdr:nvCxnSpPr>
      <xdr:spPr>
        <a:xfrm>
          <a:off x="9639300" y="146616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37592</xdr:rowOff>
    </xdr:from>
    <xdr:to>
      <xdr:col>46</xdr:col>
      <xdr:colOff>38100</xdr:colOff>
      <xdr:row>85</xdr:row>
      <xdr:rowOff>139192</xdr:rowOff>
    </xdr:to>
    <xdr:sp macro="" textlink="">
      <xdr:nvSpPr>
        <xdr:cNvPr id="249" name="楕円 248">
          <a:extLst>
            <a:ext uri="{FF2B5EF4-FFF2-40B4-BE49-F238E27FC236}">
              <a16:creationId xmlns:a16="http://schemas.microsoft.com/office/drawing/2014/main" id="{536EFB41-454B-4915-A960-0F2441E675C4}"/>
            </a:ext>
          </a:extLst>
        </xdr:cNvPr>
        <xdr:cNvSpPr/>
      </xdr:nvSpPr>
      <xdr:spPr>
        <a:xfrm>
          <a:off x="8699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88392</xdr:rowOff>
    </xdr:from>
    <xdr:to>
      <xdr:col>50</xdr:col>
      <xdr:colOff>114300</xdr:colOff>
      <xdr:row>85</xdr:row>
      <xdr:rowOff>88392</xdr:rowOff>
    </xdr:to>
    <xdr:cxnSp macro="">
      <xdr:nvCxnSpPr>
        <xdr:cNvPr id="250" name="直線コネクタ 249">
          <a:extLst>
            <a:ext uri="{FF2B5EF4-FFF2-40B4-BE49-F238E27FC236}">
              <a16:creationId xmlns:a16="http://schemas.microsoft.com/office/drawing/2014/main" id="{9D2D38C0-250E-4CA2-83C0-AE7E5B5D5266}"/>
            </a:ext>
          </a:extLst>
        </xdr:cNvPr>
        <xdr:cNvCxnSpPr/>
      </xdr:nvCxnSpPr>
      <xdr:spPr>
        <a:xfrm>
          <a:off x="8750300" y="1466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251" name="楕円 250">
          <a:extLst>
            <a:ext uri="{FF2B5EF4-FFF2-40B4-BE49-F238E27FC236}">
              <a16:creationId xmlns:a16="http://schemas.microsoft.com/office/drawing/2014/main" id="{28CB94DA-86EA-45AA-BED9-E6885A155EB1}"/>
            </a:ext>
          </a:extLst>
        </xdr:cNvPr>
        <xdr:cNvSpPr/>
      </xdr:nvSpPr>
      <xdr:spPr>
        <a:xfrm>
          <a:off x="7810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88392</xdr:rowOff>
    </xdr:from>
    <xdr:to>
      <xdr:col>45</xdr:col>
      <xdr:colOff>177800</xdr:colOff>
      <xdr:row>85</xdr:row>
      <xdr:rowOff>88392</xdr:rowOff>
    </xdr:to>
    <xdr:cxnSp macro="">
      <xdr:nvCxnSpPr>
        <xdr:cNvPr id="252" name="直線コネクタ 251">
          <a:extLst>
            <a:ext uri="{FF2B5EF4-FFF2-40B4-BE49-F238E27FC236}">
              <a16:creationId xmlns:a16="http://schemas.microsoft.com/office/drawing/2014/main" id="{9C269D64-0B6F-4E3C-BDBC-D6141AD1673C}"/>
            </a:ext>
          </a:extLst>
        </xdr:cNvPr>
        <xdr:cNvCxnSpPr/>
      </xdr:nvCxnSpPr>
      <xdr:spPr>
        <a:xfrm>
          <a:off x="7861300" y="1466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35306</xdr:rowOff>
    </xdr:from>
    <xdr:to>
      <xdr:col>36</xdr:col>
      <xdr:colOff>165100</xdr:colOff>
      <xdr:row>85</xdr:row>
      <xdr:rowOff>136906</xdr:rowOff>
    </xdr:to>
    <xdr:sp macro="" textlink="">
      <xdr:nvSpPr>
        <xdr:cNvPr id="253" name="楕円 252">
          <a:extLst>
            <a:ext uri="{FF2B5EF4-FFF2-40B4-BE49-F238E27FC236}">
              <a16:creationId xmlns:a16="http://schemas.microsoft.com/office/drawing/2014/main" id="{3B6A6C0F-0C46-497A-B971-27AC70E0F3C2}"/>
            </a:ext>
          </a:extLst>
        </xdr:cNvPr>
        <xdr:cNvSpPr/>
      </xdr:nvSpPr>
      <xdr:spPr>
        <a:xfrm>
          <a:off x="6921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88392</xdr:rowOff>
    </xdr:to>
    <xdr:cxnSp macro="">
      <xdr:nvCxnSpPr>
        <xdr:cNvPr id="254" name="直線コネクタ 253">
          <a:extLst>
            <a:ext uri="{FF2B5EF4-FFF2-40B4-BE49-F238E27FC236}">
              <a16:creationId xmlns:a16="http://schemas.microsoft.com/office/drawing/2014/main" id="{0A5A6D64-02F3-4A87-9944-E10A458371C5}"/>
            </a:ext>
          </a:extLst>
        </xdr:cNvPr>
        <xdr:cNvCxnSpPr/>
      </xdr:nvCxnSpPr>
      <xdr:spPr>
        <a:xfrm>
          <a:off x="6972300" y="1465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130319</xdr:rowOff>
    </xdr:from>
    <xdr:ext cx="469744" cy="259045"/>
    <xdr:sp macro="" textlink="">
      <xdr:nvSpPr>
        <xdr:cNvPr id="255" name="n_1mainValue【福祉施設】&#10;一人当たり面積">
          <a:extLst>
            <a:ext uri="{FF2B5EF4-FFF2-40B4-BE49-F238E27FC236}">
              <a16:creationId xmlns:a16="http://schemas.microsoft.com/office/drawing/2014/main" id="{EEEE1434-228D-4D27-A0AA-B8F09EC554C6}"/>
            </a:ext>
          </a:extLst>
        </xdr:cNvPr>
        <xdr:cNvSpPr txBox="1"/>
      </xdr:nvSpPr>
      <xdr:spPr>
        <a:xfrm>
          <a:off x="93917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130319</xdr:rowOff>
    </xdr:from>
    <xdr:ext cx="469744" cy="259045"/>
    <xdr:sp macro="" textlink="">
      <xdr:nvSpPr>
        <xdr:cNvPr id="256" name="n_2mainValue【福祉施設】&#10;一人当たり面積">
          <a:extLst>
            <a:ext uri="{FF2B5EF4-FFF2-40B4-BE49-F238E27FC236}">
              <a16:creationId xmlns:a16="http://schemas.microsoft.com/office/drawing/2014/main" id="{4046D165-6F6B-45CE-A2D9-FC438AD76749}"/>
            </a:ext>
          </a:extLst>
        </xdr:cNvPr>
        <xdr:cNvSpPr txBox="1"/>
      </xdr:nvSpPr>
      <xdr:spPr>
        <a:xfrm>
          <a:off x="8515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257" name="n_3mainValue【福祉施設】&#10;一人当たり面積">
          <a:extLst>
            <a:ext uri="{FF2B5EF4-FFF2-40B4-BE49-F238E27FC236}">
              <a16:creationId xmlns:a16="http://schemas.microsoft.com/office/drawing/2014/main" id="{D3CBCA91-78FE-47C9-B93F-37F1960CF1B1}"/>
            </a:ext>
          </a:extLst>
        </xdr:cNvPr>
        <xdr:cNvSpPr txBox="1"/>
      </xdr:nvSpPr>
      <xdr:spPr>
        <a:xfrm>
          <a:off x="7626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258" name="n_4mainValue【福祉施設】&#10;一人当たり面積">
          <a:extLst>
            <a:ext uri="{FF2B5EF4-FFF2-40B4-BE49-F238E27FC236}">
              <a16:creationId xmlns:a16="http://schemas.microsoft.com/office/drawing/2014/main" id="{C2F0065F-9259-4090-9B4C-069652F5CE36}"/>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4057B20A-2822-481C-9D74-AC7310DCD3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60" name="正方形/長方形 259">
          <a:extLst>
            <a:ext uri="{FF2B5EF4-FFF2-40B4-BE49-F238E27FC236}">
              <a16:creationId xmlns:a16="http://schemas.microsoft.com/office/drawing/2014/main" id="{4FFC285B-30E0-4C80-9781-490ECFB3CFEB}"/>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61" name="正方形/長方形 260">
          <a:extLst>
            <a:ext uri="{FF2B5EF4-FFF2-40B4-BE49-F238E27FC236}">
              <a16:creationId xmlns:a16="http://schemas.microsoft.com/office/drawing/2014/main" id="{52256EE6-CD9D-46D5-AC59-2A4EA3AA2019}"/>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62" name="正方形/長方形 261">
          <a:extLst>
            <a:ext uri="{FF2B5EF4-FFF2-40B4-BE49-F238E27FC236}">
              <a16:creationId xmlns:a16="http://schemas.microsoft.com/office/drawing/2014/main" id="{1C6D5A9F-F6D5-4ECC-8BD2-94EC40E456EB}"/>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63" name="正方形/長方形 262">
          <a:extLst>
            <a:ext uri="{FF2B5EF4-FFF2-40B4-BE49-F238E27FC236}">
              <a16:creationId xmlns:a16="http://schemas.microsoft.com/office/drawing/2014/main" id="{C216F9C8-4BC1-40F7-BF69-428D99B49C5D}"/>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C3631B0C-D6D8-4FD4-9B3C-6053367EA2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a:extLst>
            <a:ext uri="{FF2B5EF4-FFF2-40B4-BE49-F238E27FC236}">
              <a16:creationId xmlns:a16="http://schemas.microsoft.com/office/drawing/2014/main" id="{AA0E1D81-DEF6-4FC3-99C4-1A613C4375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66" name="正方形/長方形 265">
          <a:extLst>
            <a:ext uri="{FF2B5EF4-FFF2-40B4-BE49-F238E27FC236}">
              <a16:creationId xmlns:a16="http://schemas.microsoft.com/office/drawing/2014/main" id="{710BA52C-133F-41B3-9563-57E1DF040437}"/>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67" name="正方形/長方形 266">
          <a:extLst>
            <a:ext uri="{FF2B5EF4-FFF2-40B4-BE49-F238E27FC236}">
              <a16:creationId xmlns:a16="http://schemas.microsoft.com/office/drawing/2014/main" id="{24F593F2-BCD6-4F02-82A0-7926BED8185A}"/>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68" name="正方形/長方形 267">
          <a:extLst>
            <a:ext uri="{FF2B5EF4-FFF2-40B4-BE49-F238E27FC236}">
              <a16:creationId xmlns:a16="http://schemas.microsoft.com/office/drawing/2014/main" id="{EA3C6413-6E5F-4FD5-855D-C159146A1F4E}"/>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69" name="正方形/長方形 268">
          <a:extLst>
            <a:ext uri="{FF2B5EF4-FFF2-40B4-BE49-F238E27FC236}">
              <a16:creationId xmlns:a16="http://schemas.microsoft.com/office/drawing/2014/main" id="{FA280401-1596-4A4A-BEB3-E25CDAA969DD}"/>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3A34C111-3914-433D-BABC-5D86E397ED5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AAA3CA80-3C8B-40F9-B6F0-62CF3ECA0E5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272" name="正方形/長方形 271">
          <a:extLst>
            <a:ext uri="{FF2B5EF4-FFF2-40B4-BE49-F238E27FC236}">
              <a16:creationId xmlns:a16="http://schemas.microsoft.com/office/drawing/2014/main" id="{791B91A7-0AF7-4722-BF6F-B8FF15F27EB1}"/>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273" name="正方形/長方形 272">
          <a:extLst>
            <a:ext uri="{FF2B5EF4-FFF2-40B4-BE49-F238E27FC236}">
              <a16:creationId xmlns:a16="http://schemas.microsoft.com/office/drawing/2014/main" id="{BB285B33-A791-4684-9249-E6A8B7003A33}"/>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274" name="正方形/長方形 273">
          <a:extLst>
            <a:ext uri="{FF2B5EF4-FFF2-40B4-BE49-F238E27FC236}">
              <a16:creationId xmlns:a16="http://schemas.microsoft.com/office/drawing/2014/main" id="{018606FE-B8EF-4F8E-807B-47B848FDA7B3}"/>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275" name="正方形/長方形 274">
          <a:extLst>
            <a:ext uri="{FF2B5EF4-FFF2-40B4-BE49-F238E27FC236}">
              <a16:creationId xmlns:a16="http://schemas.microsoft.com/office/drawing/2014/main" id="{D0D99892-34B5-4880-B5B5-2DD0C0F81E19}"/>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6" name="正方形/長方形 275">
          <a:extLst>
            <a:ext uri="{FF2B5EF4-FFF2-40B4-BE49-F238E27FC236}">
              <a16:creationId xmlns:a16="http://schemas.microsoft.com/office/drawing/2014/main" id="{7F078BB1-B09F-48A9-9EA9-4A69F57BDE8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7" name="正方形/長方形 276">
          <a:extLst>
            <a:ext uri="{FF2B5EF4-FFF2-40B4-BE49-F238E27FC236}">
              <a16:creationId xmlns:a16="http://schemas.microsoft.com/office/drawing/2014/main" id="{563D3698-4A83-4DC5-A31A-8D23564A4E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278" name="正方形/長方形 277">
          <a:extLst>
            <a:ext uri="{FF2B5EF4-FFF2-40B4-BE49-F238E27FC236}">
              <a16:creationId xmlns:a16="http://schemas.microsoft.com/office/drawing/2014/main" id="{53656631-8D0E-45EA-8B05-B234AFA0F28E}"/>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279" name="正方形/長方形 278">
          <a:extLst>
            <a:ext uri="{FF2B5EF4-FFF2-40B4-BE49-F238E27FC236}">
              <a16:creationId xmlns:a16="http://schemas.microsoft.com/office/drawing/2014/main" id="{4FDFD9B6-676E-4E96-AD06-57A701C9269B}"/>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280" name="正方形/長方形 279">
          <a:extLst>
            <a:ext uri="{FF2B5EF4-FFF2-40B4-BE49-F238E27FC236}">
              <a16:creationId xmlns:a16="http://schemas.microsoft.com/office/drawing/2014/main" id="{B76FDEA3-89D8-40CE-B6CD-F0263FBA165C}"/>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281" name="正方形/長方形 280">
          <a:extLst>
            <a:ext uri="{FF2B5EF4-FFF2-40B4-BE49-F238E27FC236}">
              <a16:creationId xmlns:a16="http://schemas.microsoft.com/office/drawing/2014/main" id="{10437903-AA1E-41C9-A7D3-9D9D93FD22B2}"/>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2" name="正方形/長方形 281">
          <a:extLst>
            <a:ext uri="{FF2B5EF4-FFF2-40B4-BE49-F238E27FC236}">
              <a16:creationId xmlns:a16="http://schemas.microsoft.com/office/drawing/2014/main" id="{E5D0DD71-18C5-4D4A-A78A-0A77B964998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3" name="正方形/長方形 282">
          <a:extLst>
            <a:ext uri="{FF2B5EF4-FFF2-40B4-BE49-F238E27FC236}">
              <a16:creationId xmlns:a16="http://schemas.microsoft.com/office/drawing/2014/main" id="{9517A2B9-1A99-4B2E-80C8-12A3DC1D11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284" name="正方形/長方形 283">
          <a:extLst>
            <a:ext uri="{FF2B5EF4-FFF2-40B4-BE49-F238E27FC236}">
              <a16:creationId xmlns:a16="http://schemas.microsoft.com/office/drawing/2014/main" id="{8B58128C-3FA7-431E-97DC-7BB8B6D2E1CA}"/>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285" name="正方形/長方形 284">
          <a:extLst>
            <a:ext uri="{FF2B5EF4-FFF2-40B4-BE49-F238E27FC236}">
              <a16:creationId xmlns:a16="http://schemas.microsoft.com/office/drawing/2014/main" id="{6E48DD08-B42A-45C5-BB10-3E41FB8EBE1D}"/>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286" name="正方形/長方形 285">
          <a:extLst>
            <a:ext uri="{FF2B5EF4-FFF2-40B4-BE49-F238E27FC236}">
              <a16:creationId xmlns:a16="http://schemas.microsoft.com/office/drawing/2014/main" id="{C97D245F-0103-45EB-AD9F-417FD5C3E0AC}"/>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287" name="正方形/長方形 286">
          <a:extLst>
            <a:ext uri="{FF2B5EF4-FFF2-40B4-BE49-F238E27FC236}">
              <a16:creationId xmlns:a16="http://schemas.microsoft.com/office/drawing/2014/main" id="{28A76BE2-0D40-4D0D-BA92-B04D355E41AE}"/>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8" name="正方形/長方形 287">
          <a:extLst>
            <a:ext uri="{FF2B5EF4-FFF2-40B4-BE49-F238E27FC236}">
              <a16:creationId xmlns:a16="http://schemas.microsoft.com/office/drawing/2014/main" id="{EC4B28D1-D60B-4992-A1BF-6716037914B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9" name="正方形/長方形 288">
          <a:extLst>
            <a:ext uri="{FF2B5EF4-FFF2-40B4-BE49-F238E27FC236}">
              <a16:creationId xmlns:a16="http://schemas.microsoft.com/office/drawing/2014/main" id="{6EF763BA-1B06-4B91-B8D5-FE117C741AF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290" name="正方形/長方形 289">
          <a:extLst>
            <a:ext uri="{FF2B5EF4-FFF2-40B4-BE49-F238E27FC236}">
              <a16:creationId xmlns:a16="http://schemas.microsoft.com/office/drawing/2014/main" id="{7B3F5497-66E1-41CC-86BA-FEB00A0766D9}"/>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291" name="正方形/長方形 290">
          <a:extLst>
            <a:ext uri="{FF2B5EF4-FFF2-40B4-BE49-F238E27FC236}">
              <a16:creationId xmlns:a16="http://schemas.microsoft.com/office/drawing/2014/main" id="{C428A53C-50CC-4D1B-ACBC-24E73A1B6FF6}"/>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292" name="正方形/長方形 291">
          <a:extLst>
            <a:ext uri="{FF2B5EF4-FFF2-40B4-BE49-F238E27FC236}">
              <a16:creationId xmlns:a16="http://schemas.microsoft.com/office/drawing/2014/main" id="{0E4793CD-8BCF-432A-8BA2-396F2D2BC9AC}"/>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293" name="正方形/長方形 292">
          <a:extLst>
            <a:ext uri="{FF2B5EF4-FFF2-40B4-BE49-F238E27FC236}">
              <a16:creationId xmlns:a16="http://schemas.microsoft.com/office/drawing/2014/main" id="{DC22AE3C-9704-4AA6-BD5C-97A06C2EB3D9}"/>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4" name="正方形/長方形 293">
          <a:extLst>
            <a:ext uri="{FF2B5EF4-FFF2-40B4-BE49-F238E27FC236}">
              <a16:creationId xmlns:a16="http://schemas.microsoft.com/office/drawing/2014/main" id="{B7CE9B18-4637-46D7-8A40-73F25120B75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5" name="正方形/長方形 294">
          <a:extLst>
            <a:ext uri="{FF2B5EF4-FFF2-40B4-BE49-F238E27FC236}">
              <a16:creationId xmlns:a16="http://schemas.microsoft.com/office/drawing/2014/main" id="{63479EEA-B57E-4C0B-BB9D-011F482EF2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296" name="正方形/長方形 295">
          <a:extLst>
            <a:ext uri="{FF2B5EF4-FFF2-40B4-BE49-F238E27FC236}">
              <a16:creationId xmlns:a16="http://schemas.microsoft.com/office/drawing/2014/main" id="{3DCE2679-0E41-4C42-9BB1-D5D8A733AC4C}"/>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297" name="正方形/長方形 296">
          <a:extLst>
            <a:ext uri="{FF2B5EF4-FFF2-40B4-BE49-F238E27FC236}">
              <a16:creationId xmlns:a16="http://schemas.microsoft.com/office/drawing/2014/main" id="{DC0236B2-C68B-4656-824D-6DD204960548}"/>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298" name="正方形/長方形 297">
          <a:extLst>
            <a:ext uri="{FF2B5EF4-FFF2-40B4-BE49-F238E27FC236}">
              <a16:creationId xmlns:a16="http://schemas.microsoft.com/office/drawing/2014/main" id="{EC4AEC4C-A32B-4203-A4C3-6BF8041FB536}"/>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299" name="正方形/長方形 298">
          <a:extLst>
            <a:ext uri="{FF2B5EF4-FFF2-40B4-BE49-F238E27FC236}">
              <a16:creationId xmlns:a16="http://schemas.microsoft.com/office/drawing/2014/main" id="{DBC1C03F-78DB-4E64-B9AB-12EC0B721181}"/>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0" name="正方形/長方形 299">
          <a:extLst>
            <a:ext uri="{FF2B5EF4-FFF2-40B4-BE49-F238E27FC236}">
              <a16:creationId xmlns:a16="http://schemas.microsoft.com/office/drawing/2014/main" id="{3A8AFD63-1544-4D41-8B55-6BF5BEA3A51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01" name="正方形/長方形 300">
          <a:extLst>
            <a:ext uri="{FF2B5EF4-FFF2-40B4-BE49-F238E27FC236}">
              <a16:creationId xmlns:a16="http://schemas.microsoft.com/office/drawing/2014/main" id="{8B82D454-7BC1-4F39-9971-9549C7ABF5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302" name="正方形/長方形 301">
          <a:extLst>
            <a:ext uri="{FF2B5EF4-FFF2-40B4-BE49-F238E27FC236}">
              <a16:creationId xmlns:a16="http://schemas.microsoft.com/office/drawing/2014/main" id="{836EB161-CFE3-4177-972C-0FE9EEB34F5D}"/>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303" name="正方形/長方形 302">
          <a:extLst>
            <a:ext uri="{FF2B5EF4-FFF2-40B4-BE49-F238E27FC236}">
              <a16:creationId xmlns:a16="http://schemas.microsoft.com/office/drawing/2014/main" id="{57C8BD6F-F3C0-44E9-A4AA-ABDD0750AFDF}"/>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304" name="正方形/長方形 303">
          <a:extLst>
            <a:ext uri="{FF2B5EF4-FFF2-40B4-BE49-F238E27FC236}">
              <a16:creationId xmlns:a16="http://schemas.microsoft.com/office/drawing/2014/main" id="{42325FDD-12DE-4FF3-9706-765EBFCD5CC4}"/>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305" name="正方形/長方形 304">
          <a:extLst>
            <a:ext uri="{FF2B5EF4-FFF2-40B4-BE49-F238E27FC236}">
              <a16:creationId xmlns:a16="http://schemas.microsoft.com/office/drawing/2014/main" id="{AF44CEE7-BB33-4C6B-9369-40FE3A5C3AC7}"/>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6" name="正方形/長方形 305">
          <a:extLst>
            <a:ext uri="{FF2B5EF4-FFF2-40B4-BE49-F238E27FC236}">
              <a16:creationId xmlns:a16="http://schemas.microsoft.com/office/drawing/2014/main" id="{2E538E6A-7B73-4D39-8EC3-39A32F6CDF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07" name="正方形/長方形 306">
          <a:extLst>
            <a:ext uri="{FF2B5EF4-FFF2-40B4-BE49-F238E27FC236}">
              <a16:creationId xmlns:a16="http://schemas.microsoft.com/office/drawing/2014/main" id="{DC72FDD8-ADE6-403C-A86C-7488A21CDD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8" name="正方形/長方形 307">
          <a:extLst>
            <a:ext uri="{FF2B5EF4-FFF2-40B4-BE49-F238E27FC236}">
              <a16:creationId xmlns:a16="http://schemas.microsoft.com/office/drawing/2014/main" id="{E413F424-613B-4E4B-AE10-439075B512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9" name="正方形/長方形 308">
          <a:extLst>
            <a:ext uri="{FF2B5EF4-FFF2-40B4-BE49-F238E27FC236}">
              <a16:creationId xmlns:a16="http://schemas.microsoft.com/office/drawing/2014/main" id="{2B27905D-6292-447E-A371-1D04BF2FA5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0" name="正方形/長方形 309">
          <a:extLst>
            <a:ext uri="{FF2B5EF4-FFF2-40B4-BE49-F238E27FC236}">
              <a16:creationId xmlns:a16="http://schemas.microsoft.com/office/drawing/2014/main" id="{6555A1A3-1626-4B1E-AA83-895FE46654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1" name="正方形/長方形 310">
          <a:extLst>
            <a:ext uri="{FF2B5EF4-FFF2-40B4-BE49-F238E27FC236}">
              <a16:creationId xmlns:a16="http://schemas.microsoft.com/office/drawing/2014/main" id="{09BA398F-506B-42B8-9F08-009C276DEC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2" name="正方形/長方形 311">
          <a:extLst>
            <a:ext uri="{FF2B5EF4-FFF2-40B4-BE49-F238E27FC236}">
              <a16:creationId xmlns:a16="http://schemas.microsoft.com/office/drawing/2014/main" id="{0026D57D-BF86-4C72-A3E0-7ABC9EEB73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3" name="正方形/長方形 312">
          <a:extLst>
            <a:ext uri="{FF2B5EF4-FFF2-40B4-BE49-F238E27FC236}">
              <a16:creationId xmlns:a16="http://schemas.microsoft.com/office/drawing/2014/main" id="{0484DE79-2B38-4D5A-856E-C95A8DBE8C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4" name="正方形/長方形 313">
          <a:extLst>
            <a:ext uri="{FF2B5EF4-FFF2-40B4-BE49-F238E27FC236}">
              <a16:creationId xmlns:a16="http://schemas.microsoft.com/office/drawing/2014/main" id="{7BE428A2-2736-4802-8D72-62A686AAA3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5" name="テキスト ボックス 314">
          <a:extLst>
            <a:ext uri="{FF2B5EF4-FFF2-40B4-BE49-F238E27FC236}">
              <a16:creationId xmlns:a16="http://schemas.microsoft.com/office/drawing/2014/main" id="{17BAEE31-1D31-4530-A590-3A154F024C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6" name="直線コネクタ 315">
          <a:extLst>
            <a:ext uri="{FF2B5EF4-FFF2-40B4-BE49-F238E27FC236}">
              <a16:creationId xmlns:a16="http://schemas.microsoft.com/office/drawing/2014/main" id="{18ED234A-B253-4586-8227-B6F75CA242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17" name="テキスト ボックス 316">
          <a:extLst>
            <a:ext uri="{FF2B5EF4-FFF2-40B4-BE49-F238E27FC236}">
              <a16:creationId xmlns:a16="http://schemas.microsoft.com/office/drawing/2014/main" id="{2CE5BF23-CD23-4A28-9F0B-C616149402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8" name="直線コネクタ 317">
          <a:extLst>
            <a:ext uri="{FF2B5EF4-FFF2-40B4-BE49-F238E27FC236}">
              <a16:creationId xmlns:a16="http://schemas.microsoft.com/office/drawing/2014/main" id="{55AF83B4-D91B-41F5-95ED-F7524861E2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9" name="テキスト ボックス 318">
          <a:extLst>
            <a:ext uri="{FF2B5EF4-FFF2-40B4-BE49-F238E27FC236}">
              <a16:creationId xmlns:a16="http://schemas.microsoft.com/office/drawing/2014/main" id="{9C55C7ED-C57C-4A29-9BE0-BAD8B3EBB7D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20" name="直線コネクタ 319">
          <a:extLst>
            <a:ext uri="{FF2B5EF4-FFF2-40B4-BE49-F238E27FC236}">
              <a16:creationId xmlns:a16="http://schemas.microsoft.com/office/drawing/2014/main" id="{1BDCF2D0-AA9D-4FFC-ADD9-C3F33279C5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1" name="テキスト ボックス 320">
          <a:extLst>
            <a:ext uri="{FF2B5EF4-FFF2-40B4-BE49-F238E27FC236}">
              <a16:creationId xmlns:a16="http://schemas.microsoft.com/office/drawing/2014/main" id="{B2B29CA1-E939-4343-A9B3-FC0025AABD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2" name="直線コネクタ 321">
          <a:extLst>
            <a:ext uri="{FF2B5EF4-FFF2-40B4-BE49-F238E27FC236}">
              <a16:creationId xmlns:a16="http://schemas.microsoft.com/office/drawing/2014/main" id="{285612EE-C440-431D-8E81-34C5133A68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3" name="テキスト ボックス 322">
          <a:extLst>
            <a:ext uri="{FF2B5EF4-FFF2-40B4-BE49-F238E27FC236}">
              <a16:creationId xmlns:a16="http://schemas.microsoft.com/office/drawing/2014/main" id="{FD565159-ADDE-401C-AADD-D88F72C465B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4" name="直線コネクタ 323">
          <a:extLst>
            <a:ext uri="{FF2B5EF4-FFF2-40B4-BE49-F238E27FC236}">
              <a16:creationId xmlns:a16="http://schemas.microsoft.com/office/drawing/2014/main" id="{5EE47ACA-5FCC-4DB5-93C4-C7D85C845B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5" name="テキスト ボックス 324">
          <a:extLst>
            <a:ext uri="{FF2B5EF4-FFF2-40B4-BE49-F238E27FC236}">
              <a16:creationId xmlns:a16="http://schemas.microsoft.com/office/drawing/2014/main" id="{191E0D99-08DC-4910-9353-CF14AE5E107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6" name="直線コネクタ 325">
          <a:extLst>
            <a:ext uri="{FF2B5EF4-FFF2-40B4-BE49-F238E27FC236}">
              <a16:creationId xmlns:a16="http://schemas.microsoft.com/office/drawing/2014/main" id="{3ED68229-4EE2-4241-B5A1-9B0908B4DB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7" name="テキスト ボックス 326">
          <a:extLst>
            <a:ext uri="{FF2B5EF4-FFF2-40B4-BE49-F238E27FC236}">
              <a16:creationId xmlns:a16="http://schemas.microsoft.com/office/drawing/2014/main" id="{08089698-EE15-4F6A-9F39-24B669C009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8" name="直線コネクタ 327">
          <a:extLst>
            <a:ext uri="{FF2B5EF4-FFF2-40B4-BE49-F238E27FC236}">
              <a16:creationId xmlns:a16="http://schemas.microsoft.com/office/drawing/2014/main" id="{C64605E8-03D9-4680-8C25-A0BD6D2550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9" name="テキスト ボックス 328">
          <a:extLst>
            <a:ext uri="{FF2B5EF4-FFF2-40B4-BE49-F238E27FC236}">
              <a16:creationId xmlns:a16="http://schemas.microsoft.com/office/drawing/2014/main" id="{CCF25FDA-5B68-440A-B72B-A2723E15AD6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0" name="直線コネクタ 329">
          <a:extLst>
            <a:ext uri="{FF2B5EF4-FFF2-40B4-BE49-F238E27FC236}">
              <a16:creationId xmlns:a16="http://schemas.microsoft.com/office/drawing/2014/main" id="{93D5EDF8-79D8-47AB-BF4F-31940792E8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1" name="【庁舎】&#10;有形固定資産減価償却率グラフ枠">
          <a:extLst>
            <a:ext uri="{FF2B5EF4-FFF2-40B4-BE49-F238E27FC236}">
              <a16:creationId xmlns:a16="http://schemas.microsoft.com/office/drawing/2014/main" id="{D15BCA41-AFEC-4AA1-BF80-719C7A9149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332" name="直線コネクタ 331">
          <a:extLst>
            <a:ext uri="{FF2B5EF4-FFF2-40B4-BE49-F238E27FC236}">
              <a16:creationId xmlns:a16="http://schemas.microsoft.com/office/drawing/2014/main" id="{7E898A99-14BF-45A6-9CE6-48DEB9568D96}"/>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33" name="【庁舎】&#10;有形固定資産減価償却率最小値テキスト">
          <a:extLst>
            <a:ext uri="{FF2B5EF4-FFF2-40B4-BE49-F238E27FC236}">
              <a16:creationId xmlns:a16="http://schemas.microsoft.com/office/drawing/2014/main" id="{B4F3A59B-616B-4854-8A92-2A06500304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34" name="直線コネクタ 333">
          <a:extLst>
            <a:ext uri="{FF2B5EF4-FFF2-40B4-BE49-F238E27FC236}">
              <a16:creationId xmlns:a16="http://schemas.microsoft.com/office/drawing/2014/main" id="{CD2EFB35-70D4-4B38-83EB-81C5D616288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335" name="【庁舎】&#10;有形固定資産減価償却率最大値テキスト">
          <a:extLst>
            <a:ext uri="{FF2B5EF4-FFF2-40B4-BE49-F238E27FC236}">
              <a16:creationId xmlns:a16="http://schemas.microsoft.com/office/drawing/2014/main" id="{B957063D-EF03-4572-8C75-CABAE71CC7C5}"/>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336" name="直線コネクタ 335">
          <a:extLst>
            <a:ext uri="{FF2B5EF4-FFF2-40B4-BE49-F238E27FC236}">
              <a16:creationId xmlns:a16="http://schemas.microsoft.com/office/drawing/2014/main" id="{2A600859-7F0B-447F-ABF3-F39909A81B5E}"/>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337" name="【庁舎】&#10;有形固定資産減価償却率平均値テキスト">
          <a:extLst>
            <a:ext uri="{FF2B5EF4-FFF2-40B4-BE49-F238E27FC236}">
              <a16:creationId xmlns:a16="http://schemas.microsoft.com/office/drawing/2014/main" id="{036B5AEB-D9F7-40E5-9A84-B8535A9AC102}"/>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338" name="フローチャート: 判断 337">
          <a:extLst>
            <a:ext uri="{FF2B5EF4-FFF2-40B4-BE49-F238E27FC236}">
              <a16:creationId xmlns:a16="http://schemas.microsoft.com/office/drawing/2014/main" id="{0B93E0D5-E569-46EE-8348-E31FA5A1587C}"/>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339" name="フローチャート: 判断 338">
          <a:extLst>
            <a:ext uri="{FF2B5EF4-FFF2-40B4-BE49-F238E27FC236}">
              <a16:creationId xmlns:a16="http://schemas.microsoft.com/office/drawing/2014/main" id="{F845FE87-9344-4657-BF17-6B28A458C53D}"/>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340" name="n_1aveValue【庁舎】&#10;有形固定資産減価償却率">
          <a:extLst>
            <a:ext uri="{FF2B5EF4-FFF2-40B4-BE49-F238E27FC236}">
              <a16:creationId xmlns:a16="http://schemas.microsoft.com/office/drawing/2014/main" id="{0D3C8B79-1EA7-4E94-814B-96D2CFF84DBC}"/>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4173</xdr:rowOff>
    </xdr:from>
    <xdr:to>
      <xdr:col>76</xdr:col>
      <xdr:colOff>165100</xdr:colOff>
      <xdr:row>104</xdr:row>
      <xdr:rowOff>105773</xdr:rowOff>
    </xdr:to>
    <xdr:sp macro="" textlink="">
      <xdr:nvSpPr>
        <xdr:cNvPr id="341" name="フローチャート: 判断 340">
          <a:extLst>
            <a:ext uri="{FF2B5EF4-FFF2-40B4-BE49-F238E27FC236}">
              <a16:creationId xmlns:a16="http://schemas.microsoft.com/office/drawing/2014/main" id="{50EBABDA-73B1-428E-9B41-E0692194CF2C}"/>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96900</xdr:rowOff>
    </xdr:from>
    <xdr:ext cx="405111" cy="259045"/>
    <xdr:sp macro="" textlink="">
      <xdr:nvSpPr>
        <xdr:cNvPr id="342" name="n_2aveValue【庁舎】&#10;有形固定資産減価償却率">
          <a:extLst>
            <a:ext uri="{FF2B5EF4-FFF2-40B4-BE49-F238E27FC236}">
              <a16:creationId xmlns:a16="http://schemas.microsoft.com/office/drawing/2014/main" id="{D8409696-610E-42B2-AB2D-454BACEE95B2}"/>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92348</xdr:rowOff>
    </xdr:from>
    <xdr:to>
      <xdr:col>72</xdr:col>
      <xdr:colOff>38100</xdr:colOff>
      <xdr:row>105</xdr:row>
      <xdr:rowOff>22498</xdr:rowOff>
    </xdr:to>
    <xdr:sp macro="" textlink="">
      <xdr:nvSpPr>
        <xdr:cNvPr id="343" name="フローチャート: 判断 342">
          <a:extLst>
            <a:ext uri="{FF2B5EF4-FFF2-40B4-BE49-F238E27FC236}">
              <a16:creationId xmlns:a16="http://schemas.microsoft.com/office/drawing/2014/main" id="{0D26BC5A-58C5-4DFD-B76E-A33BB16B1DCC}"/>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39025</xdr:rowOff>
    </xdr:from>
    <xdr:ext cx="405111" cy="259045"/>
    <xdr:sp macro="" textlink="">
      <xdr:nvSpPr>
        <xdr:cNvPr id="344" name="n_3aveValue【庁舎】&#10;有形固定資産減価償却率">
          <a:extLst>
            <a:ext uri="{FF2B5EF4-FFF2-40B4-BE49-F238E27FC236}">
              <a16:creationId xmlns:a16="http://schemas.microsoft.com/office/drawing/2014/main" id="{CFFD60CC-8877-4BFF-8790-9E6ECE17B69B}"/>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164193</xdr:rowOff>
    </xdr:from>
    <xdr:to>
      <xdr:col>67</xdr:col>
      <xdr:colOff>101600</xdr:colOff>
      <xdr:row>105</xdr:row>
      <xdr:rowOff>94343</xdr:rowOff>
    </xdr:to>
    <xdr:sp macro="" textlink="">
      <xdr:nvSpPr>
        <xdr:cNvPr id="345" name="フローチャート: 判断 344">
          <a:extLst>
            <a:ext uri="{FF2B5EF4-FFF2-40B4-BE49-F238E27FC236}">
              <a16:creationId xmlns:a16="http://schemas.microsoft.com/office/drawing/2014/main" id="{6C25A7D3-E46B-49DA-93B4-F38A5D56FEE9}"/>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110870</xdr:rowOff>
    </xdr:from>
    <xdr:ext cx="405111" cy="259045"/>
    <xdr:sp macro="" textlink="">
      <xdr:nvSpPr>
        <xdr:cNvPr id="346" name="n_4aveValue【庁舎】&#10;有形固定資産減価償却率">
          <a:extLst>
            <a:ext uri="{FF2B5EF4-FFF2-40B4-BE49-F238E27FC236}">
              <a16:creationId xmlns:a16="http://schemas.microsoft.com/office/drawing/2014/main" id="{592908AD-8E6B-4063-BDBF-A1607CB9FAF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98495C37-4F41-4103-9847-0C9BBAE7E9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FE414580-A069-4235-BF76-3983A239C8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2E5A8E97-49DF-4E2F-AFB1-DEC974445E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BBBCBFD7-4870-4D54-AB07-079C94AD33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25972B-36A8-4F7C-AA15-4C72A2E1607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27032</xdr:rowOff>
    </xdr:from>
    <xdr:to>
      <xdr:col>85</xdr:col>
      <xdr:colOff>177800</xdr:colOff>
      <xdr:row>104</xdr:row>
      <xdr:rowOff>128632</xdr:rowOff>
    </xdr:to>
    <xdr:sp macro="" textlink="">
      <xdr:nvSpPr>
        <xdr:cNvPr id="352" name="楕円 351">
          <a:extLst>
            <a:ext uri="{FF2B5EF4-FFF2-40B4-BE49-F238E27FC236}">
              <a16:creationId xmlns:a16="http://schemas.microsoft.com/office/drawing/2014/main" id="{8ACDA28D-C7FE-4C03-8489-984478C32FF5}"/>
            </a:ext>
          </a:extLst>
        </xdr:cNvPr>
        <xdr:cNvSpPr/>
      </xdr:nvSpPr>
      <xdr:spPr>
        <a:xfrm>
          <a:off x="16268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5459</xdr:rowOff>
    </xdr:from>
    <xdr:ext cx="405111" cy="259045"/>
    <xdr:sp macro="" textlink="">
      <xdr:nvSpPr>
        <xdr:cNvPr id="353" name="【庁舎】&#10;有形固定資産減価償却率該当値テキスト">
          <a:extLst>
            <a:ext uri="{FF2B5EF4-FFF2-40B4-BE49-F238E27FC236}">
              <a16:creationId xmlns:a16="http://schemas.microsoft.com/office/drawing/2014/main" id="{BFF63CD1-6F8E-423A-93FE-A39FB682C573}"/>
            </a:ext>
          </a:extLst>
        </xdr:cNvPr>
        <xdr:cNvSpPr txBox="1"/>
      </xdr:nvSpPr>
      <xdr:spPr>
        <a:xfrm>
          <a:off x="16357600"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354" name="楕円 353">
          <a:extLst>
            <a:ext uri="{FF2B5EF4-FFF2-40B4-BE49-F238E27FC236}">
              <a16:creationId xmlns:a16="http://schemas.microsoft.com/office/drawing/2014/main" id="{A35FC96A-7038-44D5-A7CE-32F301B98DF0}"/>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12519</xdr:rowOff>
    </xdr:from>
    <xdr:to>
      <xdr:col>85</xdr:col>
      <xdr:colOff>127000</xdr:colOff>
      <xdr:row>104</xdr:row>
      <xdr:rowOff>77832</xdr:rowOff>
    </xdr:to>
    <xdr:cxnSp macro="">
      <xdr:nvCxnSpPr>
        <xdr:cNvPr id="355" name="直線コネクタ 354">
          <a:extLst>
            <a:ext uri="{FF2B5EF4-FFF2-40B4-BE49-F238E27FC236}">
              <a16:creationId xmlns:a16="http://schemas.microsoft.com/office/drawing/2014/main" id="{71A92A54-0E98-4EA3-AEF9-1006AFB7C53B}"/>
            </a:ext>
          </a:extLst>
        </xdr:cNvPr>
        <xdr:cNvCxnSpPr/>
      </xdr:nvCxnSpPr>
      <xdr:spPr>
        <a:xfrm>
          <a:off x="15481300" y="17843319"/>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356" name="楕円 355">
          <a:extLst>
            <a:ext uri="{FF2B5EF4-FFF2-40B4-BE49-F238E27FC236}">
              <a16:creationId xmlns:a16="http://schemas.microsoft.com/office/drawing/2014/main" id="{55696F7D-A6E5-4EE7-B989-A1374558725A}"/>
            </a:ext>
          </a:extLst>
        </xdr:cNvPr>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151312</xdr:rowOff>
    </xdr:from>
    <xdr:to>
      <xdr:col>81</xdr:col>
      <xdr:colOff>50800</xdr:colOff>
      <xdr:row>104</xdr:row>
      <xdr:rowOff>12519</xdr:rowOff>
    </xdr:to>
    <xdr:cxnSp macro="">
      <xdr:nvCxnSpPr>
        <xdr:cNvPr id="357" name="直線コネクタ 356">
          <a:extLst>
            <a:ext uri="{FF2B5EF4-FFF2-40B4-BE49-F238E27FC236}">
              <a16:creationId xmlns:a16="http://schemas.microsoft.com/office/drawing/2014/main" id="{A8753109-9067-45B2-8AE1-9695CA3688E4}"/>
            </a:ext>
          </a:extLst>
        </xdr:cNvPr>
        <xdr:cNvCxnSpPr/>
      </xdr:nvCxnSpPr>
      <xdr:spPr>
        <a:xfrm>
          <a:off x="14592300" y="178106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358" name="楕円 357">
          <a:extLst>
            <a:ext uri="{FF2B5EF4-FFF2-40B4-BE49-F238E27FC236}">
              <a16:creationId xmlns:a16="http://schemas.microsoft.com/office/drawing/2014/main" id="{A33C4595-8619-46D2-BE12-64C657F56CED}"/>
            </a:ext>
          </a:extLst>
        </xdr:cNvPr>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151312</xdr:rowOff>
    </xdr:from>
    <xdr:to>
      <xdr:col>76</xdr:col>
      <xdr:colOff>114300</xdr:colOff>
      <xdr:row>106</xdr:row>
      <xdr:rowOff>5987</xdr:rowOff>
    </xdr:to>
    <xdr:cxnSp macro="">
      <xdr:nvCxnSpPr>
        <xdr:cNvPr id="359" name="直線コネクタ 358">
          <a:extLst>
            <a:ext uri="{FF2B5EF4-FFF2-40B4-BE49-F238E27FC236}">
              <a16:creationId xmlns:a16="http://schemas.microsoft.com/office/drawing/2014/main" id="{56EC0468-A11E-45A4-BBBB-39DC416972E1}"/>
            </a:ext>
          </a:extLst>
        </xdr:cNvPr>
        <xdr:cNvCxnSpPr/>
      </xdr:nvCxnSpPr>
      <xdr:spPr>
        <a:xfrm flipV="1">
          <a:off x="13703300" y="17810662"/>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360" name="楕円 359">
          <a:extLst>
            <a:ext uri="{FF2B5EF4-FFF2-40B4-BE49-F238E27FC236}">
              <a16:creationId xmlns:a16="http://schemas.microsoft.com/office/drawing/2014/main" id="{C20A9BBA-110C-4774-9100-CBB2178A5C82}"/>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5987</xdr:rowOff>
    </xdr:to>
    <xdr:cxnSp macro="">
      <xdr:nvCxnSpPr>
        <xdr:cNvPr id="361" name="直線コネクタ 360">
          <a:extLst>
            <a:ext uri="{FF2B5EF4-FFF2-40B4-BE49-F238E27FC236}">
              <a16:creationId xmlns:a16="http://schemas.microsoft.com/office/drawing/2014/main" id="{9C4573C2-8DBA-4BB2-9EAD-968C4B4E790F}"/>
            </a:ext>
          </a:extLst>
        </xdr:cNvPr>
        <xdr:cNvCxnSpPr/>
      </xdr:nvCxnSpPr>
      <xdr:spPr>
        <a:xfrm>
          <a:off x="12814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362" name="n_1mainValue【庁舎】&#10;有形固定資産減価償却率">
          <a:extLst>
            <a:ext uri="{FF2B5EF4-FFF2-40B4-BE49-F238E27FC236}">
              <a16:creationId xmlns:a16="http://schemas.microsoft.com/office/drawing/2014/main" id="{142C898D-162D-45E8-9205-0CB64DC9E856}"/>
            </a:ext>
          </a:extLst>
        </xdr:cNvPr>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363" name="n_2mainValue【庁舎】&#10;有形固定資産減価償却率">
          <a:extLst>
            <a:ext uri="{FF2B5EF4-FFF2-40B4-BE49-F238E27FC236}">
              <a16:creationId xmlns:a16="http://schemas.microsoft.com/office/drawing/2014/main" id="{81EE0DF0-0489-4F3A-A4B1-E5AF3CEC15C3}"/>
            </a:ext>
          </a:extLst>
        </xdr:cNvPr>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364" name="n_3mainValue【庁舎】&#10;有形固定資産減価償却率">
          <a:extLst>
            <a:ext uri="{FF2B5EF4-FFF2-40B4-BE49-F238E27FC236}">
              <a16:creationId xmlns:a16="http://schemas.microsoft.com/office/drawing/2014/main" id="{5558F6F8-87BC-4865-920D-185077C6ED20}"/>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365" name="n_4mainValue【庁舎】&#10;有形固定資産減価償却率">
          <a:extLst>
            <a:ext uri="{FF2B5EF4-FFF2-40B4-BE49-F238E27FC236}">
              <a16:creationId xmlns:a16="http://schemas.microsoft.com/office/drawing/2014/main" id="{B66961F2-46A3-4B7A-A5BD-735FD2A85B29}"/>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66" name="正方形/長方形 365">
          <a:extLst>
            <a:ext uri="{FF2B5EF4-FFF2-40B4-BE49-F238E27FC236}">
              <a16:creationId xmlns:a16="http://schemas.microsoft.com/office/drawing/2014/main" id="{DD646F0A-DF72-43C1-B095-9DFD5F0B9C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67" name="正方形/長方形 366">
          <a:extLst>
            <a:ext uri="{FF2B5EF4-FFF2-40B4-BE49-F238E27FC236}">
              <a16:creationId xmlns:a16="http://schemas.microsoft.com/office/drawing/2014/main" id="{CE82DE55-953D-46E7-A8E1-26DFBA6DCC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68" name="正方形/長方形 367">
          <a:extLst>
            <a:ext uri="{FF2B5EF4-FFF2-40B4-BE49-F238E27FC236}">
              <a16:creationId xmlns:a16="http://schemas.microsoft.com/office/drawing/2014/main" id="{09B95E79-51A9-47D5-99DA-CF9EB2DBE27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69" name="正方形/長方形 368">
          <a:extLst>
            <a:ext uri="{FF2B5EF4-FFF2-40B4-BE49-F238E27FC236}">
              <a16:creationId xmlns:a16="http://schemas.microsoft.com/office/drawing/2014/main" id="{76EEAFE7-CF15-457B-B15B-B9FE532FE8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0" name="正方形/長方形 369">
          <a:extLst>
            <a:ext uri="{FF2B5EF4-FFF2-40B4-BE49-F238E27FC236}">
              <a16:creationId xmlns:a16="http://schemas.microsoft.com/office/drawing/2014/main" id="{BCE2906F-DA6F-41F2-AF98-C7170BF8DC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1" name="正方形/長方形 370">
          <a:extLst>
            <a:ext uri="{FF2B5EF4-FFF2-40B4-BE49-F238E27FC236}">
              <a16:creationId xmlns:a16="http://schemas.microsoft.com/office/drawing/2014/main" id="{641DDB98-1269-413C-8EC2-2159DAD5B3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2" name="正方形/長方形 371">
          <a:extLst>
            <a:ext uri="{FF2B5EF4-FFF2-40B4-BE49-F238E27FC236}">
              <a16:creationId xmlns:a16="http://schemas.microsoft.com/office/drawing/2014/main" id="{A61631CB-55B2-4383-BD30-259B630102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3" name="正方形/長方形 372">
          <a:extLst>
            <a:ext uri="{FF2B5EF4-FFF2-40B4-BE49-F238E27FC236}">
              <a16:creationId xmlns:a16="http://schemas.microsoft.com/office/drawing/2014/main" id="{45DE3321-ACF1-4F1C-BD47-08DD1AC277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4" name="テキスト ボックス 373">
          <a:extLst>
            <a:ext uri="{FF2B5EF4-FFF2-40B4-BE49-F238E27FC236}">
              <a16:creationId xmlns:a16="http://schemas.microsoft.com/office/drawing/2014/main" id="{80184943-B14E-41AF-91AC-992857E015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75" name="直線コネクタ 374">
          <a:extLst>
            <a:ext uri="{FF2B5EF4-FFF2-40B4-BE49-F238E27FC236}">
              <a16:creationId xmlns:a16="http://schemas.microsoft.com/office/drawing/2014/main" id="{C821ED63-5A49-4109-B3B1-9DE9AF7CF5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76" name="直線コネクタ 375">
          <a:extLst>
            <a:ext uri="{FF2B5EF4-FFF2-40B4-BE49-F238E27FC236}">
              <a16:creationId xmlns:a16="http://schemas.microsoft.com/office/drawing/2014/main" id="{BFDA9604-48FF-4ED0-B1F7-D9B34BC80C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5CF1BEEB-4FDF-42A3-99A9-5B025714806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78" name="直線コネクタ 377">
          <a:extLst>
            <a:ext uri="{FF2B5EF4-FFF2-40B4-BE49-F238E27FC236}">
              <a16:creationId xmlns:a16="http://schemas.microsoft.com/office/drawing/2014/main" id="{2C5D5632-CCE0-482C-A9BD-B07324D670B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79" name="テキスト ボックス 378">
          <a:extLst>
            <a:ext uri="{FF2B5EF4-FFF2-40B4-BE49-F238E27FC236}">
              <a16:creationId xmlns:a16="http://schemas.microsoft.com/office/drawing/2014/main" id="{147C375C-BFD7-4D82-95F7-E07BF6BF46C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80" name="直線コネクタ 379">
          <a:extLst>
            <a:ext uri="{FF2B5EF4-FFF2-40B4-BE49-F238E27FC236}">
              <a16:creationId xmlns:a16="http://schemas.microsoft.com/office/drawing/2014/main" id="{941831C0-AC3F-4EF8-B993-940C7A1729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81" name="テキスト ボックス 380">
          <a:extLst>
            <a:ext uri="{FF2B5EF4-FFF2-40B4-BE49-F238E27FC236}">
              <a16:creationId xmlns:a16="http://schemas.microsoft.com/office/drawing/2014/main" id="{C471874E-D108-4C61-9537-B642A1A73DD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82" name="直線コネクタ 381">
          <a:extLst>
            <a:ext uri="{FF2B5EF4-FFF2-40B4-BE49-F238E27FC236}">
              <a16:creationId xmlns:a16="http://schemas.microsoft.com/office/drawing/2014/main" id="{83557FFB-75CC-4E4B-80D5-C3B9EFDCA44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83" name="テキスト ボックス 382">
          <a:extLst>
            <a:ext uri="{FF2B5EF4-FFF2-40B4-BE49-F238E27FC236}">
              <a16:creationId xmlns:a16="http://schemas.microsoft.com/office/drawing/2014/main" id="{A2743E4E-E99A-4A2B-B487-E9CABEF16E7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84" name="直線コネクタ 383">
          <a:extLst>
            <a:ext uri="{FF2B5EF4-FFF2-40B4-BE49-F238E27FC236}">
              <a16:creationId xmlns:a16="http://schemas.microsoft.com/office/drawing/2014/main" id="{D86015CD-DFC5-414A-9ADF-4F480CBC49F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85" name="テキスト ボックス 384">
          <a:extLst>
            <a:ext uri="{FF2B5EF4-FFF2-40B4-BE49-F238E27FC236}">
              <a16:creationId xmlns:a16="http://schemas.microsoft.com/office/drawing/2014/main" id="{3AFC2257-8677-4EFA-8B68-1BA11D3028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86" name="直線コネクタ 385">
          <a:extLst>
            <a:ext uri="{FF2B5EF4-FFF2-40B4-BE49-F238E27FC236}">
              <a16:creationId xmlns:a16="http://schemas.microsoft.com/office/drawing/2014/main" id="{4BDAA501-936F-41C0-BCBF-2D4E5D3AF9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87" name="テキスト ボックス 386">
          <a:extLst>
            <a:ext uri="{FF2B5EF4-FFF2-40B4-BE49-F238E27FC236}">
              <a16:creationId xmlns:a16="http://schemas.microsoft.com/office/drawing/2014/main" id="{505EEB60-53B5-4A89-98BB-E654F9A741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8" name="直線コネクタ 387">
          <a:extLst>
            <a:ext uri="{FF2B5EF4-FFF2-40B4-BE49-F238E27FC236}">
              <a16:creationId xmlns:a16="http://schemas.microsoft.com/office/drawing/2014/main" id="{2EC52529-20CC-4E44-A197-3C701EC616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89" name="テキスト ボックス 388">
          <a:extLst>
            <a:ext uri="{FF2B5EF4-FFF2-40B4-BE49-F238E27FC236}">
              <a16:creationId xmlns:a16="http://schemas.microsoft.com/office/drawing/2014/main" id="{1E9C3B4A-4B04-45BB-8C94-3331B8A8B0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0" name="【庁舎】&#10;一人当たり面積グラフ枠">
          <a:extLst>
            <a:ext uri="{FF2B5EF4-FFF2-40B4-BE49-F238E27FC236}">
              <a16:creationId xmlns:a16="http://schemas.microsoft.com/office/drawing/2014/main" id="{8EFB71C9-54C0-4E49-A47C-1218525435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391" name="直線コネクタ 390">
          <a:extLst>
            <a:ext uri="{FF2B5EF4-FFF2-40B4-BE49-F238E27FC236}">
              <a16:creationId xmlns:a16="http://schemas.microsoft.com/office/drawing/2014/main" id="{E07A0362-39F3-4D30-9CE3-BEFB1740194D}"/>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392" name="【庁舎】&#10;一人当たり面積最小値テキスト">
          <a:extLst>
            <a:ext uri="{FF2B5EF4-FFF2-40B4-BE49-F238E27FC236}">
              <a16:creationId xmlns:a16="http://schemas.microsoft.com/office/drawing/2014/main" id="{079EC75E-42A3-4DC0-90E2-71F8102DFD52}"/>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393" name="直線コネクタ 392">
          <a:extLst>
            <a:ext uri="{FF2B5EF4-FFF2-40B4-BE49-F238E27FC236}">
              <a16:creationId xmlns:a16="http://schemas.microsoft.com/office/drawing/2014/main" id="{F252D62B-7A49-4D0A-8189-36A5FA58CC54}"/>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394" name="【庁舎】&#10;一人当たり面積最大値テキスト">
          <a:extLst>
            <a:ext uri="{FF2B5EF4-FFF2-40B4-BE49-F238E27FC236}">
              <a16:creationId xmlns:a16="http://schemas.microsoft.com/office/drawing/2014/main" id="{6F20F659-8BDA-4805-B7A0-9E87299E5E56}"/>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395" name="直線コネクタ 394">
          <a:extLst>
            <a:ext uri="{FF2B5EF4-FFF2-40B4-BE49-F238E27FC236}">
              <a16:creationId xmlns:a16="http://schemas.microsoft.com/office/drawing/2014/main" id="{17DD127A-CBCA-4D9C-BFE3-1676290346DA}"/>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396" name="【庁舎】&#10;一人当たり面積平均値テキスト">
          <a:extLst>
            <a:ext uri="{FF2B5EF4-FFF2-40B4-BE49-F238E27FC236}">
              <a16:creationId xmlns:a16="http://schemas.microsoft.com/office/drawing/2014/main" id="{0F66F416-29D4-4E29-B27A-EFC1CD44EB55}"/>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397" name="フローチャート: 判断 396">
          <a:extLst>
            <a:ext uri="{FF2B5EF4-FFF2-40B4-BE49-F238E27FC236}">
              <a16:creationId xmlns:a16="http://schemas.microsoft.com/office/drawing/2014/main" id="{DFD94C55-1967-444D-AFF9-3E7C7093DA48}"/>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398" name="フローチャート: 判断 397">
          <a:extLst>
            <a:ext uri="{FF2B5EF4-FFF2-40B4-BE49-F238E27FC236}">
              <a16:creationId xmlns:a16="http://schemas.microsoft.com/office/drawing/2014/main" id="{4ADB8F97-5FEC-4078-98FC-3E3738F0C953}"/>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65150</xdr:rowOff>
    </xdr:from>
    <xdr:ext cx="469744" cy="259045"/>
    <xdr:sp macro="" textlink="">
      <xdr:nvSpPr>
        <xdr:cNvPr id="399" name="n_1aveValue【庁舎】&#10;一人当たり面積">
          <a:extLst>
            <a:ext uri="{FF2B5EF4-FFF2-40B4-BE49-F238E27FC236}">
              <a16:creationId xmlns:a16="http://schemas.microsoft.com/office/drawing/2014/main" id="{EA7B811B-EF42-45E5-94C2-35922840D96C}"/>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120106</xdr:rowOff>
    </xdr:from>
    <xdr:to>
      <xdr:col>107</xdr:col>
      <xdr:colOff>101600</xdr:colOff>
      <xdr:row>106</xdr:row>
      <xdr:rowOff>50256</xdr:rowOff>
    </xdr:to>
    <xdr:sp macro="" textlink="">
      <xdr:nvSpPr>
        <xdr:cNvPr id="400" name="フローチャート: 判断 399">
          <a:extLst>
            <a:ext uri="{FF2B5EF4-FFF2-40B4-BE49-F238E27FC236}">
              <a16:creationId xmlns:a16="http://schemas.microsoft.com/office/drawing/2014/main" id="{55C9C5C9-5409-48DA-9634-6CFB96B9BE1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66783</xdr:rowOff>
    </xdr:from>
    <xdr:ext cx="469744" cy="259045"/>
    <xdr:sp macro="" textlink="">
      <xdr:nvSpPr>
        <xdr:cNvPr id="401" name="n_2aveValue【庁舎】&#10;一人当たり面積">
          <a:extLst>
            <a:ext uri="{FF2B5EF4-FFF2-40B4-BE49-F238E27FC236}">
              <a16:creationId xmlns:a16="http://schemas.microsoft.com/office/drawing/2014/main" id="{27A99836-B1FF-4D7A-813C-AC0874541BC3}"/>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108676</xdr:rowOff>
    </xdr:from>
    <xdr:to>
      <xdr:col>102</xdr:col>
      <xdr:colOff>165100</xdr:colOff>
      <xdr:row>106</xdr:row>
      <xdr:rowOff>38826</xdr:rowOff>
    </xdr:to>
    <xdr:sp macro="" textlink="">
      <xdr:nvSpPr>
        <xdr:cNvPr id="402" name="フローチャート: 判断 401">
          <a:extLst>
            <a:ext uri="{FF2B5EF4-FFF2-40B4-BE49-F238E27FC236}">
              <a16:creationId xmlns:a16="http://schemas.microsoft.com/office/drawing/2014/main" id="{001F8001-E985-40E1-923F-5D65AF73FE49}"/>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55353</xdr:rowOff>
    </xdr:from>
    <xdr:ext cx="469744" cy="259045"/>
    <xdr:sp macro="" textlink="">
      <xdr:nvSpPr>
        <xdr:cNvPr id="403" name="n_3aveValue【庁舎】&#10;一人当たり面積">
          <a:extLst>
            <a:ext uri="{FF2B5EF4-FFF2-40B4-BE49-F238E27FC236}">
              <a16:creationId xmlns:a16="http://schemas.microsoft.com/office/drawing/2014/main" id="{E813EB1B-0065-4CCA-8256-88A4322B0EBB}"/>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102144</xdr:rowOff>
    </xdr:from>
    <xdr:to>
      <xdr:col>98</xdr:col>
      <xdr:colOff>38100</xdr:colOff>
      <xdr:row>106</xdr:row>
      <xdr:rowOff>32294</xdr:rowOff>
    </xdr:to>
    <xdr:sp macro="" textlink="">
      <xdr:nvSpPr>
        <xdr:cNvPr id="404" name="フローチャート: 判断 403">
          <a:extLst>
            <a:ext uri="{FF2B5EF4-FFF2-40B4-BE49-F238E27FC236}">
              <a16:creationId xmlns:a16="http://schemas.microsoft.com/office/drawing/2014/main" id="{EECDC0CE-4E67-4C51-B92B-D228BBBD2669}"/>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48821</xdr:rowOff>
    </xdr:from>
    <xdr:ext cx="469744" cy="259045"/>
    <xdr:sp macro="" textlink="">
      <xdr:nvSpPr>
        <xdr:cNvPr id="405" name="n_4aveValue【庁舎】&#10;一人当たり面積">
          <a:extLst>
            <a:ext uri="{FF2B5EF4-FFF2-40B4-BE49-F238E27FC236}">
              <a16:creationId xmlns:a16="http://schemas.microsoft.com/office/drawing/2014/main" id="{BE6D0592-453B-4CB1-BF8A-6E5CDB9CF751}"/>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C78FA4A-074B-486B-8154-D4DB277296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42639D7-95CD-4169-8E1E-3C7BA031407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0C2E9FE-C69B-4794-AB2B-90022A340B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162718A-EE6B-47B0-BBB2-C0A3A4A08E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20C5AD3-4CC5-4E1F-9998-628E9BD9EF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110308</xdr:rowOff>
    </xdr:from>
    <xdr:to>
      <xdr:col>116</xdr:col>
      <xdr:colOff>114300</xdr:colOff>
      <xdr:row>108</xdr:row>
      <xdr:rowOff>40458</xdr:rowOff>
    </xdr:to>
    <xdr:sp macro="" textlink="">
      <xdr:nvSpPr>
        <xdr:cNvPr id="411" name="楕円 410">
          <a:extLst>
            <a:ext uri="{FF2B5EF4-FFF2-40B4-BE49-F238E27FC236}">
              <a16:creationId xmlns:a16="http://schemas.microsoft.com/office/drawing/2014/main" id="{50DF3804-2840-45B3-AF9A-A1C88B39F0B2}"/>
            </a:ext>
          </a:extLst>
        </xdr:cNvPr>
        <xdr:cNvSpPr/>
      </xdr:nvSpPr>
      <xdr:spPr>
        <a:xfrm>
          <a:off x="22110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25235</xdr:rowOff>
    </xdr:from>
    <xdr:ext cx="469744" cy="259045"/>
    <xdr:sp macro="" textlink="">
      <xdr:nvSpPr>
        <xdr:cNvPr id="412" name="【庁舎】&#10;一人当たり面積該当値テキスト">
          <a:extLst>
            <a:ext uri="{FF2B5EF4-FFF2-40B4-BE49-F238E27FC236}">
              <a16:creationId xmlns:a16="http://schemas.microsoft.com/office/drawing/2014/main" id="{410F7168-958E-4650-9713-0C5DA591107D}"/>
            </a:ext>
          </a:extLst>
        </xdr:cNvPr>
        <xdr:cNvSpPr txBox="1"/>
      </xdr:nvSpPr>
      <xdr:spPr>
        <a:xfrm>
          <a:off x="22199600" y="1837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110308</xdr:rowOff>
    </xdr:from>
    <xdr:to>
      <xdr:col>112</xdr:col>
      <xdr:colOff>38100</xdr:colOff>
      <xdr:row>108</xdr:row>
      <xdr:rowOff>40458</xdr:rowOff>
    </xdr:to>
    <xdr:sp macro="" textlink="">
      <xdr:nvSpPr>
        <xdr:cNvPr id="413" name="楕円 412">
          <a:extLst>
            <a:ext uri="{FF2B5EF4-FFF2-40B4-BE49-F238E27FC236}">
              <a16:creationId xmlns:a16="http://schemas.microsoft.com/office/drawing/2014/main" id="{C7F86118-2790-4968-AF4E-96806E291F20}"/>
            </a:ext>
          </a:extLst>
        </xdr:cNvPr>
        <xdr:cNvSpPr/>
      </xdr:nvSpPr>
      <xdr:spPr>
        <a:xfrm>
          <a:off x="21272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161108</xdr:rowOff>
    </xdr:from>
    <xdr:to>
      <xdr:col>116</xdr:col>
      <xdr:colOff>63500</xdr:colOff>
      <xdr:row>107</xdr:row>
      <xdr:rowOff>161108</xdr:rowOff>
    </xdr:to>
    <xdr:cxnSp macro="">
      <xdr:nvCxnSpPr>
        <xdr:cNvPr id="414" name="直線コネクタ 413">
          <a:extLst>
            <a:ext uri="{FF2B5EF4-FFF2-40B4-BE49-F238E27FC236}">
              <a16:creationId xmlns:a16="http://schemas.microsoft.com/office/drawing/2014/main" id="{3C805365-4F6F-4C6E-BFB8-49A204E5D812}"/>
            </a:ext>
          </a:extLst>
        </xdr:cNvPr>
        <xdr:cNvCxnSpPr/>
      </xdr:nvCxnSpPr>
      <xdr:spPr>
        <a:xfrm>
          <a:off x="21323300" y="185062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110308</xdr:rowOff>
    </xdr:from>
    <xdr:to>
      <xdr:col>107</xdr:col>
      <xdr:colOff>101600</xdr:colOff>
      <xdr:row>108</xdr:row>
      <xdr:rowOff>40458</xdr:rowOff>
    </xdr:to>
    <xdr:sp macro="" textlink="">
      <xdr:nvSpPr>
        <xdr:cNvPr id="415" name="楕円 414">
          <a:extLst>
            <a:ext uri="{FF2B5EF4-FFF2-40B4-BE49-F238E27FC236}">
              <a16:creationId xmlns:a16="http://schemas.microsoft.com/office/drawing/2014/main" id="{015AFAA2-FEC7-4D6A-92CF-FA4E7F89C943}"/>
            </a:ext>
          </a:extLst>
        </xdr:cNvPr>
        <xdr:cNvSpPr/>
      </xdr:nvSpPr>
      <xdr:spPr>
        <a:xfrm>
          <a:off x="20383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161108</xdr:rowOff>
    </xdr:from>
    <xdr:to>
      <xdr:col>111</xdr:col>
      <xdr:colOff>177800</xdr:colOff>
      <xdr:row>107</xdr:row>
      <xdr:rowOff>161108</xdr:rowOff>
    </xdr:to>
    <xdr:cxnSp macro="">
      <xdr:nvCxnSpPr>
        <xdr:cNvPr id="416" name="直線コネクタ 415">
          <a:extLst>
            <a:ext uri="{FF2B5EF4-FFF2-40B4-BE49-F238E27FC236}">
              <a16:creationId xmlns:a16="http://schemas.microsoft.com/office/drawing/2014/main" id="{B667FE2F-6043-4D8D-A239-07110B5EF622}"/>
            </a:ext>
          </a:extLst>
        </xdr:cNvPr>
        <xdr:cNvCxnSpPr/>
      </xdr:nvCxnSpPr>
      <xdr:spPr>
        <a:xfrm>
          <a:off x="20434300" y="18506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417" name="楕円 416">
          <a:extLst>
            <a:ext uri="{FF2B5EF4-FFF2-40B4-BE49-F238E27FC236}">
              <a16:creationId xmlns:a16="http://schemas.microsoft.com/office/drawing/2014/main" id="{77F0A718-B2EF-4796-B18A-851383D812C6}"/>
            </a:ext>
          </a:extLst>
        </xdr:cNvPr>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161108</xdr:rowOff>
    </xdr:to>
    <xdr:cxnSp macro="">
      <xdr:nvCxnSpPr>
        <xdr:cNvPr id="418" name="直線コネクタ 417">
          <a:extLst>
            <a:ext uri="{FF2B5EF4-FFF2-40B4-BE49-F238E27FC236}">
              <a16:creationId xmlns:a16="http://schemas.microsoft.com/office/drawing/2014/main" id="{FB5812AA-6948-4389-B851-891F834C3525}"/>
            </a:ext>
          </a:extLst>
        </xdr:cNvPr>
        <xdr:cNvCxnSpPr/>
      </xdr:nvCxnSpPr>
      <xdr:spPr>
        <a:xfrm>
          <a:off x="19545300" y="1838379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419" name="楕円 418">
          <a:extLst>
            <a:ext uri="{FF2B5EF4-FFF2-40B4-BE49-F238E27FC236}">
              <a16:creationId xmlns:a16="http://schemas.microsoft.com/office/drawing/2014/main" id="{79076756-27F6-40D1-96A7-175D1D62296C}"/>
            </a:ext>
          </a:extLst>
        </xdr:cNvPr>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38644</xdr:rowOff>
    </xdr:to>
    <xdr:cxnSp macro="">
      <xdr:nvCxnSpPr>
        <xdr:cNvPr id="420" name="直線コネクタ 419">
          <a:extLst>
            <a:ext uri="{FF2B5EF4-FFF2-40B4-BE49-F238E27FC236}">
              <a16:creationId xmlns:a16="http://schemas.microsoft.com/office/drawing/2014/main" id="{256A7F38-8874-4A93-BAF0-54F4E01877F9}"/>
            </a:ext>
          </a:extLst>
        </xdr:cNvPr>
        <xdr:cNvCxnSpPr/>
      </xdr:nvCxnSpPr>
      <xdr:spPr>
        <a:xfrm>
          <a:off x="18656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31585</xdr:rowOff>
    </xdr:from>
    <xdr:ext cx="469744" cy="259045"/>
    <xdr:sp macro="" textlink="">
      <xdr:nvSpPr>
        <xdr:cNvPr id="421" name="n_1mainValue【庁舎】&#10;一人当たり面積">
          <a:extLst>
            <a:ext uri="{FF2B5EF4-FFF2-40B4-BE49-F238E27FC236}">
              <a16:creationId xmlns:a16="http://schemas.microsoft.com/office/drawing/2014/main" id="{8EE418A1-EC1E-4B7E-9B21-13C0253EB10F}"/>
            </a:ext>
          </a:extLst>
        </xdr:cNvPr>
        <xdr:cNvSpPr txBox="1"/>
      </xdr:nvSpPr>
      <xdr:spPr>
        <a:xfrm>
          <a:off x="21075727" y="1854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31585</xdr:rowOff>
    </xdr:from>
    <xdr:ext cx="469744" cy="259045"/>
    <xdr:sp macro="" textlink="">
      <xdr:nvSpPr>
        <xdr:cNvPr id="422" name="n_2mainValue【庁舎】&#10;一人当たり面積">
          <a:extLst>
            <a:ext uri="{FF2B5EF4-FFF2-40B4-BE49-F238E27FC236}">
              <a16:creationId xmlns:a16="http://schemas.microsoft.com/office/drawing/2014/main" id="{D29770C6-B817-45B1-8DA1-AF6F6F6BB5DC}"/>
            </a:ext>
          </a:extLst>
        </xdr:cNvPr>
        <xdr:cNvSpPr txBox="1"/>
      </xdr:nvSpPr>
      <xdr:spPr>
        <a:xfrm>
          <a:off x="20199427" y="1854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423" name="n_3mainValue【庁舎】&#10;一人当たり面積">
          <a:extLst>
            <a:ext uri="{FF2B5EF4-FFF2-40B4-BE49-F238E27FC236}">
              <a16:creationId xmlns:a16="http://schemas.microsoft.com/office/drawing/2014/main" id="{3E271378-C7D1-4D24-8C4E-570719BB9FDD}"/>
            </a:ext>
          </a:extLst>
        </xdr:cNvPr>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424" name="n_4mainValue【庁舎】&#10;一人当たり面積">
          <a:extLst>
            <a:ext uri="{FF2B5EF4-FFF2-40B4-BE49-F238E27FC236}">
              <a16:creationId xmlns:a16="http://schemas.microsoft.com/office/drawing/2014/main" id="{35013749-9D6A-4042-94BF-B17DBBCB0530}"/>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5" name="正方形/長方形 424">
          <a:extLst>
            <a:ext uri="{FF2B5EF4-FFF2-40B4-BE49-F238E27FC236}">
              <a16:creationId xmlns:a16="http://schemas.microsoft.com/office/drawing/2014/main" id="{6E0156A2-D3C5-48F8-A921-4E58AB2D31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6" name="正方形/長方形 425">
          <a:extLst>
            <a:ext uri="{FF2B5EF4-FFF2-40B4-BE49-F238E27FC236}">
              <a16:creationId xmlns:a16="http://schemas.microsoft.com/office/drawing/2014/main" id="{C777000C-C100-4AB6-AFB2-D435677C65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7" name="テキスト ボックス 426">
          <a:extLst>
            <a:ext uri="{FF2B5EF4-FFF2-40B4-BE49-F238E27FC236}">
              <a16:creationId xmlns:a16="http://schemas.microsoft.com/office/drawing/2014/main" id="{40934D58-A96D-4B01-BB1D-4E40392C02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・令和３年度に庁舎改築関連事業が完了し庁舎の有形固定資産原価償却率が改善している。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・人口一人当たりの面積等について、類似団体平均と比較すると、ほとんどの項目で低い状況となっているが、これは本村が類似他団体に比べ人口密度が高いことが要因であると考える。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200">
              <a:solidFill>
                <a:schemeClr val="dk1"/>
              </a:solidFill>
              <a:effectLst/>
              <a:latin typeface="+mn-ea"/>
              <a:ea typeface="+mn-ea"/>
              <a:cs typeface="+mn-cs"/>
            </a:rPr>
            <a:t>対前年度比較０．０２ポイント減の０．６</a:t>
          </a:r>
          <a:r>
            <a:rPr lang="ja-JP" altLang="en-US" sz="1200">
              <a:solidFill>
                <a:schemeClr val="dk1"/>
              </a:solidFill>
              <a:effectLst/>
              <a:latin typeface="+mn-ea"/>
              <a:ea typeface="+mn-ea"/>
              <a:cs typeface="+mn-cs"/>
            </a:rPr>
            <a:t>３</a:t>
          </a:r>
          <a:r>
            <a:rPr lang="ja-JP" altLang="ja-JP" sz="1200">
              <a:solidFill>
                <a:schemeClr val="dk1"/>
              </a:solidFill>
              <a:effectLst/>
              <a:latin typeface="+mn-ea"/>
              <a:ea typeface="+mn-ea"/>
              <a:cs typeface="+mn-cs"/>
            </a:rPr>
            <a:t>となり、類似団体平均より０．１</a:t>
          </a:r>
          <a:r>
            <a:rPr lang="ja-JP" altLang="en-US" sz="1200">
              <a:solidFill>
                <a:schemeClr val="dk1"/>
              </a:solidFill>
              <a:effectLst/>
              <a:latin typeface="+mn-ea"/>
              <a:ea typeface="+mn-ea"/>
              <a:cs typeface="+mn-cs"/>
            </a:rPr>
            <a:t>１</a:t>
          </a:r>
          <a:r>
            <a:rPr lang="ja-JP" altLang="ja-JP" sz="1200">
              <a:solidFill>
                <a:schemeClr val="dk1"/>
              </a:solidFill>
              <a:effectLst/>
              <a:latin typeface="+mn-ea"/>
              <a:ea typeface="+mn-ea"/>
              <a:cs typeface="+mn-cs"/>
            </a:rPr>
            <a:t>ポイント高い指数となった。</a:t>
          </a:r>
        </a:p>
        <a:p>
          <a:r>
            <a:rPr lang="ja-JP" altLang="ja-JP" sz="1200">
              <a:solidFill>
                <a:schemeClr val="dk1"/>
              </a:solidFill>
              <a:effectLst/>
              <a:latin typeface="+mn-ea"/>
              <a:ea typeface="+mn-ea"/>
              <a:cs typeface="+mn-cs"/>
            </a:rPr>
            <a:t>　主な要因は、基準財政需要額が増加したことによる。</a:t>
          </a:r>
        </a:p>
        <a:p>
          <a:r>
            <a:rPr lang="ja-JP" altLang="ja-JP" sz="1200">
              <a:solidFill>
                <a:schemeClr val="dk1"/>
              </a:solidFill>
              <a:effectLst/>
              <a:latin typeface="+mn-ea"/>
              <a:ea typeface="+mn-ea"/>
              <a:cs typeface="+mn-cs"/>
            </a:rPr>
            <a:t>　駐留軍用地の跡地利用における商業施設等の誘致や、人口増に向けた更なる施策を展開し、税収増加及び確保に努める。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47474</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47474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5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168124</xdr:rowOff>
    </xdr:from>
    <xdr:to>
      <xdr:col>15</xdr:col>
      <xdr:colOff>133350</xdr:colOff>
      <xdr:row>41</xdr:row>
      <xdr:rowOff>98274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108451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a:solidFill>
                <a:schemeClr val="dk1"/>
              </a:solidFill>
              <a:effectLst/>
              <a:latin typeface="+mn-ea"/>
              <a:ea typeface="+mn-ea"/>
              <a:cs typeface="+mn-cs"/>
            </a:rPr>
            <a:t> </a:t>
          </a:r>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対前年度比較１．９ポイント増の８２．</a:t>
          </a:r>
          <a:r>
            <a:rPr lang="en-US" altLang="ja-JP" sz="1200">
              <a:solidFill>
                <a:schemeClr val="dk1"/>
              </a:solidFill>
              <a:effectLst/>
              <a:latin typeface="+mn-ea"/>
              <a:ea typeface="+mn-ea"/>
              <a:cs typeface="+mn-cs"/>
            </a:rPr>
            <a:t>9</a:t>
          </a:r>
          <a:r>
            <a:rPr lang="ja-JP" altLang="ja-JP" sz="1200">
              <a:solidFill>
                <a:schemeClr val="dk1"/>
              </a:solidFill>
              <a:effectLst/>
              <a:latin typeface="+mn-ea"/>
              <a:ea typeface="+mn-ea"/>
              <a:cs typeface="+mn-cs"/>
            </a:rPr>
            <a:t>％となり、類似団体平均より５．９ポイント低い率となった。</a:t>
          </a:r>
        </a:p>
        <a:p>
          <a:pPr algn="l"/>
          <a:r>
            <a:rPr lang="ja-JP" altLang="ja-JP" sz="1200">
              <a:solidFill>
                <a:schemeClr val="dk1"/>
              </a:solidFill>
              <a:effectLst/>
              <a:latin typeface="+mn-ea"/>
              <a:ea typeface="+mn-ea"/>
              <a:cs typeface="+mn-cs"/>
            </a:rPr>
            <a:t>　比率が上がった主な要因は、社会関連経費等の増加により、扶助費が約</a:t>
          </a:r>
          <a:r>
            <a:rPr lang="en-US" altLang="ja-JP" sz="1200">
              <a:solidFill>
                <a:schemeClr val="dk1"/>
              </a:solidFill>
              <a:effectLst/>
              <a:latin typeface="+mn-ea"/>
              <a:ea typeface="+mn-ea"/>
              <a:cs typeface="+mn-cs"/>
            </a:rPr>
            <a:t>77,000</a:t>
          </a:r>
          <a:r>
            <a:rPr lang="ja-JP" altLang="ja-JP" sz="1200">
              <a:solidFill>
                <a:schemeClr val="dk1"/>
              </a:solidFill>
              <a:effectLst/>
              <a:latin typeface="+mn-ea"/>
              <a:ea typeface="+mn-ea"/>
              <a:cs typeface="+mn-cs"/>
            </a:rPr>
            <a:t>千円の増と</a:t>
          </a:r>
          <a:r>
            <a:rPr lang="ja-JP" altLang="en-US" sz="1200">
              <a:solidFill>
                <a:schemeClr val="dk1"/>
              </a:solidFill>
              <a:effectLst/>
              <a:latin typeface="+mn-ea"/>
              <a:ea typeface="+mn-ea"/>
              <a:cs typeface="+mn-cs"/>
            </a:rPr>
            <a:t>なったことによる。</a:t>
          </a:r>
          <a:endParaRPr lang="ja-JP" altLang="ja-JP" sz="1200">
            <a:solidFill>
              <a:schemeClr val="dk1"/>
            </a:solidFill>
            <a:effectLst/>
            <a:latin typeface="+mn-ea"/>
            <a:ea typeface="+mn-ea"/>
            <a:cs typeface="+mn-cs"/>
          </a:endParaRPr>
        </a:p>
        <a:p>
          <a:r>
            <a:rPr lang="ja-JP" altLang="ja-JP" sz="1200">
              <a:solidFill>
                <a:schemeClr val="dk1"/>
              </a:solidFill>
              <a:effectLst/>
              <a:latin typeface="+mn-ea"/>
              <a:ea typeface="+mn-ea"/>
              <a:cs typeface="+mn-cs"/>
            </a:rPr>
            <a:t>　今後は更に自主財源の確保を図るとともに、義務的経費の推移を現在の水準以下に維持するように努める。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110279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35217"/>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57996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3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57996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5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139912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59346"/>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対前年度比較８，８１８円の増となり、類似団体平均より１５，２６８円低い額となった。</a:t>
          </a:r>
        </a:p>
        <a:p>
          <a:r>
            <a:rPr lang="ja-JP" altLang="ja-JP" sz="1200">
              <a:solidFill>
                <a:schemeClr val="dk1"/>
              </a:solidFill>
              <a:effectLst/>
              <a:latin typeface="+mn-lt"/>
              <a:ea typeface="+mn-ea"/>
              <a:cs typeface="+mn-cs"/>
            </a:rPr>
            <a:t>　物件費について</a:t>
          </a:r>
          <a:r>
            <a:rPr lang="ja-JP" altLang="en-US" sz="1200">
              <a:solidFill>
                <a:schemeClr val="dk1"/>
              </a:solidFill>
              <a:effectLst/>
              <a:latin typeface="+mn-lt"/>
              <a:ea typeface="+mn-ea"/>
              <a:cs typeface="+mn-cs"/>
            </a:rPr>
            <a:t>は</a:t>
          </a:r>
          <a:r>
            <a:rPr lang="ja-JP" altLang="ja-JP" sz="1200">
              <a:solidFill>
                <a:schemeClr val="dk1"/>
              </a:solidFill>
              <a:effectLst/>
              <a:latin typeface="+mn-lt"/>
              <a:ea typeface="+mn-ea"/>
              <a:cs typeface="+mn-cs"/>
            </a:rPr>
            <a:t>、大型事業（文化財発掘調査）の再開が影響して微増となっている。</a:t>
          </a:r>
        </a:p>
        <a:p>
          <a:r>
            <a:rPr lang="ja-JP" altLang="ja-JP" sz="1200">
              <a:solidFill>
                <a:schemeClr val="dk1"/>
              </a:solidFill>
              <a:effectLst/>
              <a:latin typeface="+mn-lt"/>
              <a:ea typeface="+mn-ea"/>
              <a:cs typeface="+mn-cs"/>
            </a:rPr>
            <a:t>人件費については、今後も増加が見込まれることから、事務事業の効率化と人員の適正配置、経費節減に努める。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164736</xdr:rowOff>
    </xdr:from>
    <xdr:to>
      <xdr:col>23</xdr:col>
      <xdr:colOff>133350</xdr:colOff>
      <xdr:row>83</xdr:row>
      <xdr:rowOff>35841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3636"/>
          <a:ext cx="838200" cy="4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164736</xdr:rowOff>
    </xdr:from>
    <xdr:to>
      <xdr:col>19</xdr:col>
      <xdr:colOff>133350</xdr:colOff>
      <xdr:row>83</xdr:row>
      <xdr:rowOff>19819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223636"/>
          <a:ext cx="889000" cy="2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19819</xdr:rowOff>
    </xdr:from>
    <xdr:to>
      <xdr:col>15</xdr:col>
      <xdr:colOff>82550</xdr:colOff>
      <xdr:row>83</xdr:row>
      <xdr:rowOff>38813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50169"/>
          <a:ext cx="889000" cy="1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27961</xdr:rowOff>
    </xdr:from>
    <xdr:to>
      <xdr:col>11</xdr:col>
      <xdr:colOff>31750</xdr:colOff>
      <xdr:row>83</xdr:row>
      <xdr:rowOff>38813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86861"/>
          <a:ext cx="889000" cy="18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156491</xdr:rowOff>
    </xdr:from>
    <xdr:to>
      <xdr:col>23</xdr:col>
      <xdr:colOff>184150</xdr:colOff>
      <xdr:row>83</xdr:row>
      <xdr:rowOff>86641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113936</xdr:rowOff>
    </xdr:from>
    <xdr:to>
      <xdr:col>19</xdr:col>
      <xdr:colOff>184150</xdr:colOff>
      <xdr:row>83</xdr:row>
      <xdr:rowOff>44086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54263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140469</xdr:rowOff>
    </xdr:from>
    <xdr:to>
      <xdr:col>15</xdr:col>
      <xdr:colOff>133350</xdr:colOff>
      <xdr:row>83</xdr:row>
      <xdr:rowOff>70619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9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80796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6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159463</xdr:rowOff>
    </xdr:from>
    <xdr:to>
      <xdr:col>11</xdr:col>
      <xdr:colOff>82550</xdr:colOff>
      <xdr:row>83</xdr:row>
      <xdr:rowOff>89613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74390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0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148611</xdr:rowOff>
    </xdr:from>
    <xdr:to>
      <xdr:col>7</xdr:col>
      <xdr:colOff>31750</xdr:colOff>
      <xdr:row>82</xdr:row>
      <xdr:rowOff>78761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88938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0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ラスパイレス指数はほぼ横ばい推移しているが、類似団体平均よりも高い状況である。</a:t>
          </a:r>
        </a:p>
        <a:p>
          <a:r>
            <a:rPr lang="ja-JP" altLang="ja-JP" sz="1200">
              <a:solidFill>
                <a:schemeClr val="dk1"/>
              </a:solidFill>
              <a:effectLst/>
              <a:latin typeface="+mn-lt"/>
              <a:ea typeface="+mn-ea"/>
              <a:cs typeface="+mn-cs"/>
            </a:rPr>
            <a:t>　対前年度比較０．</a:t>
          </a:r>
          <a:r>
            <a:rPr lang="ja-JP" altLang="en-US" sz="1200">
              <a:solidFill>
                <a:schemeClr val="dk1"/>
              </a:solidFill>
              <a:effectLst/>
              <a:latin typeface="+mn-lt"/>
              <a:ea typeface="+mn-ea"/>
              <a:cs typeface="+mn-cs"/>
            </a:rPr>
            <a:t>３</a:t>
          </a:r>
          <a:r>
            <a:rPr lang="ja-JP" altLang="ja-JP" sz="1200">
              <a:solidFill>
                <a:schemeClr val="dk1"/>
              </a:solidFill>
              <a:effectLst/>
              <a:latin typeface="+mn-lt"/>
              <a:ea typeface="+mn-ea"/>
              <a:cs typeface="+mn-cs"/>
            </a:rPr>
            <a:t>の減となっている</a:t>
          </a:r>
          <a:r>
            <a:rPr lang="ja-JP" altLang="en-US" sz="1200">
              <a:solidFill>
                <a:schemeClr val="dk1"/>
              </a:solidFill>
              <a:effectLst/>
              <a:latin typeface="+mn-lt"/>
              <a:ea typeface="+mn-ea"/>
              <a:cs typeface="+mn-cs"/>
            </a:rPr>
            <a:t>が、</a:t>
          </a:r>
          <a:r>
            <a:rPr lang="ja-JP" altLang="ja-JP" sz="1200">
              <a:solidFill>
                <a:schemeClr val="dk1"/>
              </a:solidFill>
              <a:effectLst/>
              <a:latin typeface="+mn-lt"/>
              <a:ea typeface="+mn-ea"/>
              <a:cs typeface="+mn-cs"/>
            </a:rPr>
            <a:t>今後も給与水準の適正化に努める。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77611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535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9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071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401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人口千人当たりの職員数はほぼ横ばいで推移している。</a:t>
          </a:r>
          <a:endParaRPr lang="ja-JP" altLang="ja-JP" sz="1200">
            <a:effectLst/>
          </a:endParaRPr>
        </a:p>
        <a:p>
          <a:r>
            <a:rPr kumimoji="1" lang="ja-JP" altLang="ja-JP" sz="1200">
              <a:solidFill>
                <a:schemeClr val="dk1"/>
              </a:solidFill>
              <a:effectLst/>
              <a:latin typeface="+mn-lt"/>
              <a:ea typeface="+mn-ea"/>
              <a:cs typeface="+mn-cs"/>
            </a:rPr>
            <a:t>対前年度比較０．０</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人減少し、類似団体平均よりも少ない状況である。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1354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27940</xdr:rowOff>
    </xdr:from>
    <xdr:to>
      <xdr:col>77</xdr:col>
      <xdr:colOff>44450</xdr:colOff>
      <xdr:row>59</xdr:row>
      <xdr:rowOff>29280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43490"/>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29280</xdr:rowOff>
    </xdr:from>
    <xdr:to>
      <xdr:col>72</xdr:col>
      <xdr:colOff>203200</xdr:colOff>
      <xdr:row>59</xdr:row>
      <xdr:rowOff>33302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448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33302</xdr:rowOff>
    </xdr:from>
    <xdr:to>
      <xdr:col>68</xdr:col>
      <xdr:colOff>152400</xdr:colOff>
      <xdr:row>59</xdr:row>
      <xdr:rowOff>50729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48852"/>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157073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2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148590</xdr:rowOff>
    </xdr:from>
    <xdr:to>
      <xdr:col>77</xdr:col>
      <xdr:colOff>95250</xdr:colOff>
      <xdr:row>59</xdr:row>
      <xdr:rowOff>78740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88917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149930</xdr:rowOff>
    </xdr:from>
    <xdr:to>
      <xdr:col>73</xdr:col>
      <xdr:colOff>44450</xdr:colOff>
      <xdr:row>59</xdr:row>
      <xdr:rowOff>80080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90257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153952</xdr:rowOff>
    </xdr:from>
    <xdr:to>
      <xdr:col>68</xdr:col>
      <xdr:colOff>203200</xdr:colOff>
      <xdr:row>59</xdr:row>
      <xdr:rowOff>84102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94279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171379</xdr:rowOff>
    </xdr:from>
    <xdr:to>
      <xdr:col>64</xdr:col>
      <xdr:colOff>152400</xdr:colOff>
      <xdr:row>59</xdr:row>
      <xdr:rowOff>101529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111706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8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実質公債費比率はほぼ横ばいの傾向にあるが、</a:t>
          </a:r>
          <a:r>
            <a:rPr lang="ja-JP" altLang="en-US" sz="1200">
              <a:solidFill>
                <a:schemeClr val="dk1"/>
              </a:solidFill>
              <a:effectLst/>
              <a:latin typeface="+mn-ea"/>
              <a:ea typeface="+mn-ea"/>
              <a:cs typeface="+mn-cs"/>
            </a:rPr>
            <a:t>主な要因としては、</a:t>
          </a:r>
          <a:r>
            <a:rPr lang="ja-JP" altLang="ja-JP" sz="1200">
              <a:solidFill>
                <a:schemeClr val="dk1"/>
              </a:solidFill>
              <a:effectLst/>
              <a:latin typeface="+mn-ea"/>
              <a:ea typeface="+mn-ea"/>
              <a:cs typeface="+mn-cs"/>
            </a:rPr>
            <a:t>平成</a:t>
          </a:r>
          <a:r>
            <a:rPr lang="en-US" altLang="ja-JP" sz="1200">
              <a:solidFill>
                <a:schemeClr val="dk1"/>
              </a:solidFill>
              <a:effectLst/>
              <a:latin typeface="+mn-ea"/>
              <a:ea typeface="+mn-ea"/>
              <a:cs typeface="+mn-cs"/>
            </a:rPr>
            <a:t>29</a:t>
          </a:r>
          <a:r>
            <a:rPr lang="ja-JP" altLang="ja-JP" sz="1200">
              <a:solidFill>
                <a:schemeClr val="dk1"/>
              </a:solidFill>
              <a:effectLst/>
              <a:latin typeface="+mn-ea"/>
              <a:ea typeface="+mn-ea"/>
              <a:cs typeface="+mn-cs"/>
            </a:rPr>
            <a:t>年度以降</a:t>
          </a:r>
          <a:r>
            <a:rPr lang="ja-JP" altLang="en-US" sz="1200">
              <a:solidFill>
                <a:schemeClr val="dk1"/>
              </a:solidFill>
              <a:effectLst/>
              <a:latin typeface="+mn-ea"/>
              <a:ea typeface="+mn-ea"/>
              <a:cs typeface="+mn-cs"/>
            </a:rPr>
            <a:t>の</a:t>
          </a:r>
          <a:r>
            <a:rPr lang="ja-JP" altLang="ja-JP" sz="1200">
              <a:solidFill>
                <a:schemeClr val="dk1"/>
              </a:solidFill>
              <a:effectLst/>
              <a:latin typeface="+mn-ea"/>
              <a:ea typeface="+mn-ea"/>
              <a:cs typeface="+mn-cs"/>
            </a:rPr>
            <a:t>北中城中学校改築事業や公営墓地整備事業、役場第一庁舎改築事業等の影響</a:t>
          </a:r>
          <a:r>
            <a:rPr lang="ja-JP" altLang="en-US" sz="1200">
              <a:solidFill>
                <a:schemeClr val="dk1"/>
              </a:solidFill>
              <a:effectLst/>
              <a:latin typeface="+mn-ea"/>
              <a:ea typeface="+mn-ea"/>
              <a:cs typeface="+mn-cs"/>
            </a:rPr>
            <a:t>となっている。</a:t>
          </a:r>
          <a:endParaRPr lang="ja-JP" altLang="ja-JP" sz="1200">
            <a:solidFill>
              <a:schemeClr val="dk1"/>
            </a:solidFill>
            <a:effectLst/>
            <a:latin typeface="+mn-ea"/>
            <a:ea typeface="+mn-ea"/>
            <a:cs typeface="+mn-cs"/>
          </a:endParaRPr>
        </a:p>
        <a:p>
          <a:r>
            <a:rPr lang="ja-JP" altLang="ja-JP" sz="1200">
              <a:solidFill>
                <a:schemeClr val="dk1"/>
              </a:solidFill>
              <a:effectLst/>
              <a:latin typeface="+mn-ea"/>
              <a:ea typeface="+mn-ea"/>
              <a:cs typeface="+mn-cs"/>
            </a:rPr>
            <a:t>　類似団体平均との比較では低い状況であるが、。今後予定されているハード事業の事業計画を的確に把握し、比率の抑制に努める。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3810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ea"/>
              <a:ea typeface="+mn-ea"/>
              <a:cs typeface="+mn-cs"/>
            </a:rPr>
            <a:t>　</a:t>
          </a:r>
          <a:r>
            <a:rPr lang="ja-JP" altLang="ja-JP" sz="1200">
              <a:solidFill>
                <a:schemeClr val="dk1"/>
              </a:solidFill>
              <a:effectLst/>
              <a:latin typeface="+mn-ea"/>
              <a:ea typeface="+mn-ea"/>
              <a:cs typeface="+mn-cs"/>
            </a:rPr>
            <a:t>対前年度比較１．</a:t>
          </a:r>
          <a:r>
            <a:rPr lang="en-US" altLang="ja-JP" sz="1200">
              <a:solidFill>
                <a:schemeClr val="dk1"/>
              </a:solidFill>
              <a:effectLst/>
              <a:latin typeface="+mn-ea"/>
              <a:ea typeface="+mn-ea"/>
              <a:cs typeface="+mn-cs"/>
            </a:rPr>
            <a:t>8</a:t>
          </a:r>
          <a:r>
            <a:rPr lang="ja-JP" altLang="ja-JP" sz="1200">
              <a:solidFill>
                <a:schemeClr val="dk1"/>
              </a:solidFill>
              <a:effectLst/>
              <a:latin typeface="+mn-ea"/>
              <a:ea typeface="+mn-ea"/>
              <a:cs typeface="+mn-cs"/>
            </a:rPr>
            <a:t>ポイントの減となった。減となった主な要因は、将来負担比率の分子の地方債の現在高が減少したことと、充当可能財源等が約</a:t>
          </a:r>
          <a:r>
            <a:rPr lang="ja-JP" altLang="en-US" sz="1200">
              <a:solidFill>
                <a:schemeClr val="dk1"/>
              </a:solidFill>
              <a:effectLst/>
              <a:latin typeface="+mn-ea"/>
              <a:ea typeface="+mn-ea"/>
              <a:cs typeface="+mn-cs"/>
            </a:rPr>
            <a:t>１</a:t>
          </a:r>
          <a:r>
            <a:rPr lang="ja-JP" altLang="ja-JP" sz="1200">
              <a:solidFill>
                <a:schemeClr val="dk1"/>
              </a:solidFill>
              <a:effectLst/>
              <a:latin typeface="+mn-ea"/>
              <a:ea typeface="+mn-ea"/>
              <a:cs typeface="+mn-cs"/>
            </a:rPr>
            <a:t>億</a:t>
          </a:r>
          <a:r>
            <a:rPr lang="ja-JP" altLang="en-US" sz="1200">
              <a:solidFill>
                <a:schemeClr val="dk1"/>
              </a:solidFill>
              <a:effectLst/>
              <a:latin typeface="+mn-ea"/>
              <a:ea typeface="+mn-ea"/>
              <a:cs typeface="+mn-cs"/>
            </a:rPr>
            <a:t>８</a:t>
          </a:r>
          <a:r>
            <a:rPr lang="ja-JP" altLang="ja-JP" sz="1200">
              <a:solidFill>
                <a:schemeClr val="dk1"/>
              </a:solidFill>
              <a:effectLst/>
              <a:latin typeface="+mn-ea"/>
              <a:ea typeface="+mn-ea"/>
              <a:cs typeface="+mn-cs"/>
            </a:rPr>
            <a:t>千万円増加したことによる。</a:t>
          </a:r>
          <a:endParaRPr lang="en-US" altLang="ja-JP" sz="1200">
            <a:solidFill>
              <a:schemeClr val="dk1"/>
            </a:solidFill>
            <a:effectLst/>
            <a:latin typeface="+mn-ea"/>
            <a:ea typeface="+mn-ea"/>
            <a:cs typeface="+mn-cs"/>
          </a:endParaRPr>
        </a:p>
        <a:p>
          <a:r>
            <a:rPr lang="ja-JP" altLang="en-US" sz="1200">
              <a:solidFill>
                <a:schemeClr val="dk1"/>
              </a:solidFill>
              <a:effectLst/>
              <a:latin typeface="+mn-ea"/>
              <a:ea typeface="+mn-ea"/>
              <a:cs typeface="+mn-cs"/>
            </a:rPr>
            <a:t>　</a:t>
          </a:r>
          <a:r>
            <a:rPr lang="ja-JP" altLang="ja-JP" sz="1200">
              <a:solidFill>
                <a:schemeClr val="dk1"/>
              </a:solidFill>
              <a:effectLst/>
              <a:latin typeface="+mn-ea"/>
              <a:ea typeface="+mn-ea"/>
              <a:cs typeface="+mn-cs"/>
            </a:rPr>
            <a:t>将来負担割合の大きい土地開発公社による先行取得事業の債務負担行為の減少のため、買い戻し資金を積み立てる必要がある。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25037</xdr:rowOff>
    </xdr:from>
    <xdr:to>
      <xdr:col>81</xdr:col>
      <xdr:colOff>44450</xdr:colOff>
      <xdr:row>16</xdr:row>
      <xdr:rowOff>45720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682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45720</xdr:rowOff>
    </xdr:from>
    <xdr:to>
      <xdr:col>77</xdr:col>
      <xdr:colOff>44450</xdr:colOff>
      <xdr:row>17</xdr:row>
      <xdr:rowOff>15603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88920"/>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15603</xdr:rowOff>
    </xdr:from>
    <xdr:to>
      <xdr:col>72</xdr:col>
      <xdr:colOff>203200</xdr:colOff>
      <xdr:row>17</xdr:row>
      <xdr:rowOff>113272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930253"/>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108676</xdr:rowOff>
    </xdr:from>
    <xdr:to>
      <xdr:col>68</xdr:col>
      <xdr:colOff>152400</xdr:colOff>
      <xdr:row>17</xdr:row>
      <xdr:rowOff>113272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02332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145687</xdr:rowOff>
    </xdr:from>
    <xdr:to>
      <xdr:col>81</xdr:col>
      <xdr:colOff>95250</xdr:colOff>
      <xdr:row>16</xdr:row>
      <xdr:rowOff>75837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117764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8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166370</xdr:rowOff>
    </xdr:from>
    <xdr:to>
      <xdr:col>77</xdr:col>
      <xdr:colOff>95250</xdr:colOff>
      <xdr:row>16</xdr:row>
      <xdr:rowOff>96520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81297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136253</xdr:rowOff>
    </xdr:from>
    <xdr:to>
      <xdr:col>73</xdr:col>
      <xdr:colOff>44450</xdr:colOff>
      <xdr:row>17</xdr:row>
      <xdr:rowOff>66403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51180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6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62472</xdr:rowOff>
    </xdr:from>
    <xdr:to>
      <xdr:col>68</xdr:col>
      <xdr:colOff>203200</xdr:colOff>
      <xdr:row>17</xdr:row>
      <xdr:rowOff>164072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148849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57876</xdr:rowOff>
    </xdr:from>
    <xdr:to>
      <xdr:col>64</xdr:col>
      <xdr:colOff>152400</xdr:colOff>
      <xdr:row>17</xdr:row>
      <xdr:rowOff>159476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144253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5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前年度と比較し０．</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ポイント減少、類似団体と比較し３．</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ポイント低い比率となった。</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主な要因として、育児休暇等の影響による職員給・共済費の減による。今後、会計年度任用職員の人件費が増加していくことが予想されることから、正職員を含めた更なる適正配置の見直しを実施していく必要があ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前年度と比較し０．</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ポイント増加し、類似団体平均と比較し１．</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ポイント高い比率となった。</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情報ネットワークシステムの更新等もあり、物件費に係る経常収支比率が上昇した。令和５年度以降も新たな施設管理委託が発生する見込みであることから、引き続き、コスト削減・抑制に努める。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99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83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28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28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前年度と比較し</a:t>
          </a:r>
          <a:r>
            <a:rPr kumimoji="1" lang="ja-JP" altLang="en-US" sz="1200">
              <a:solidFill>
                <a:schemeClr val="dk1"/>
              </a:solidFill>
              <a:effectLst/>
              <a:latin typeface="+mn-lt"/>
              <a:ea typeface="+mn-ea"/>
              <a:cs typeface="+mn-cs"/>
            </a:rPr>
            <a:t>１．２</a:t>
          </a:r>
          <a:r>
            <a:rPr kumimoji="1" lang="ja-JP" altLang="ja-JP" sz="1200">
              <a:solidFill>
                <a:schemeClr val="dk1"/>
              </a:solidFill>
              <a:effectLst/>
              <a:latin typeface="+mn-lt"/>
              <a:ea typeface="+mn-ea"/>
              <a:cs typeface="+mn-cs"/>
            </a:rPr>
            <a:t>ポイント増加し、類似団体と比較し</a:t>
          </a:r>
          <a:r>
            <a:rPr kumimoji="1" lang="ja-JP" altLang="en-US" sz="1200">
              <a:solidFill>
                <a:schemeClr val="dk1"/>
              </a:solidFill>
              <a:effectLst/>
              <a:latin typeface="+mn-lt"/>
              <a:ea typeface="+mn-ea"/>
              <a:cs typeface="+mn-cs"/>
            </a:rPr>
            <a:t>４．２</a:t>
          </a:r>
          <a:r>
            <a:rPr kumimoji="1" lang="ja-JP" altLang="ja-JP" sz="1200">
              <a:solidFill>
                <a:schemeClr val="dk1"/>
              </a:solidFill>
              <a:effectLst/>
              <a:latin typeface="+mn-lt"/>
              <a:ea typeface="+mn-ea"/>
              <a:cs typeface="+mn-cs"/>
            </a:rPr>
            <a:t>ポイント高い比率となった。</a:t>
          </a:r>
          <a:endParaRPr lang="ja-JP" altLang="ja-JP" sz="1200">
            <a:effectLst/>
          </a:endParaRPr>
        </a:p>
        <a:p>
          <a:r>
            <a:rPr kumimoji="1" lang="ja-JP" altLang="ja-JP" sz="1200">
              <a:solidFill>
                <a:schemeClr val="dk1"/>
              </a:solidFill>
              <a:effectLst/>
              <a:latin typeface="+mn-lt"/>
              <a:ea typeface="+mn-ea"/>
              <a:cs typeface="+mn-cs"/>
            </a:rPr>
            <a:t>　扶助費総額は、認可保育所への負担金や障害福祉サービス諸費の増加の影響などにより、類似団体と比較して、依然高い比率となっている。今後も社会保障経費は増加すると予想され、適正な事業執行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29028</xdr:rowOff>
    </xdr:from>
    <xdr:to>
      <xdr:col>24</xdr:col>
      <xdr:colOff>25400</xdr:colOff>
      <xdr:row>61</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60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7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59</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343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2722</xdr:rowOff>
    </xdr:from>
    <xdr:to>
      <xdr:col>24</xdr:col>
      <xdr:colOff>76200</xdr:colOff>
      <xdr:row>61</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前年度と比較し０．</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ポイント増加、類似団体平均と比較し４．</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ポイント低い比率となった。</a:t>
          </a:r>
          <a:endParaRPr lang="ja-JP" altLang="ja-JP" sz="1200">
            <a:effectLst/>
          </a:endParaRPr>
        </a:p>
        <a:p>
          <a:r>
            <a:rPr kumimoji="1" lang="ja-JP" altLang="ja-JP" sz="1200">
              <a:solidFill>
                <a:schemeClr val="dk1"/>
              </a:solidFill>
              <a:effectLst/>
              <a:latin typeface="+mn-lt"/>
              <a:ea typeface="+mn-ea"/>
              <a:cs typeface="+mn-cs"/>
            </a:rPr>
            <a:t>　主な要因として、国民健康保険特別会計への繰出金</a:t>
          </a:r>
          <a:r>
            <a:rPr kumimoji="1" lang="ja-JP" altLang="en-US" sz="1200">
              <a:solidFill>
                <a:schemeClr val="dk1"/>
              </a:solidFill>
              <a:effectLst/>
              <a:latin typeface="+mn-lt"/>
              <a:ea typeface="+mn-ea"/>
              <a:cs typeface="+mn-cs"/>
            </a:rPr>
            <a:t>の影響がある。</a:t>
          </a:r>
          <a:endParaRPr lang="ja-JP" altLang="ja-JP" sz="1200">
            <a:effectLst/>
          </a:endParaRPr>
        </a:p>
        <a:p>
          <a:r>
            <a:rPr kumimoji="1" lang="ja-JP" altLang="ja-JP" sz="1200">
              <a:solidFill>
                <a:schemeClr val="dk1"/>
              </a:solidFill>
              <a:effectLst/>
              <a:latin typeface="+mn-lt"/>
              <a:ea typeface="+mn-ea"/>
              <a:cs typeface="+mn-cs"/>
            </a:rPr>
            <a:t>　引き続き、国民健康保険税の見直しも含め特別会計の収支の改善を図る必要がある</a:t>
          </a:r>
          <a:r>
            <a:rPr kumimoji="1" lang="ja-JP" altLang="en-US" sz="120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85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54</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00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56</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15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106680</xdr:rowOff>
    </xdr:from>
    <xdr:to>
      <xdr:col>69</xdr:col>
      <xdr:colOff>142875</xdr:colOff>
      <xdr:row>55</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47007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前年度と比較し</a:t>
          </a:r>
          <a:r>
            <a:rPr kumimoji="1" lang="ja-JP" altLang="en-US" sz="1200">
              <a:solidFill>
                <a:schemeClr val="dk1"/>
              </a:solidFill>
              <a:effectLst/>
              <a:latin typeface="+mn-lt"/>
              <a:ea typeface="+mn-ea"/>
              <a:cs typeface="+mn-cs"/>
            </a:rPr>
            <a:t>０．５ポイントの増加と</a:t>
          </a:r>
          <a:r>
            <a:rPr kumimoji="1" lang="ja-JP" altLang="ja-JP" sz="1200">
              <a:solidFill>
                <a:schemeClr val="dk1"/>
              </a:solidFill>
              <a:effectLst/>
              <a:latin typeface="+mn-lt"/>
              <a:ea typeface="+mn-ea"/>
              <a:cs typeface="+mn-cs"/>
            </a:rPr>
            <a:t>なった。類似団体と比較し２．５ポイント高い比率となった。</a:t>
          </a:r>
          <a:endParaRPr lang="ja-JP" altLang="ja-JP" sz="1200">
            <a:effectLst/>
          </a:endParaRPr>
        </a:p>
        <a:p>
          <a:r>
            <a:rPr kumimoji="1" lang="ja-JP" altLang="ja-JP" sz="1200">
              <a:solidFill>
                <a:schemeClr val="dk1"/>
              </a:solidFill>
              <a:effectLst/>
              <a:latin typeface="+mn-lt"/>
              <a:ea typeface="+mn-ea"/>
              <a:cs typeface="+mn-cs"/>
            </a:rPr>
            <a:t>　増加</a:t>
          </a:r>
          <a:r>
            <a:rPr kumimoji="1" lang="ja-JP" altLang="en-US" sz="1200">
              <a:solidFill>
                <a:schemeClr val="dk1"/>
              </a:solidFill>
              <a:effectLst/>
              <a:latin typeface="+mn-lt"/>
              <a:ea typeface="+mn-ea"/>
              <a:cs typeface="+mn-cs"/>
            </a:rPr>
            <a:t>理由の一因として</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物価対策に伴う各種補助事業等の影響があげられる。　その他の</a:t>
          </a:r>
          <a:r>
            <a:rPr kumimoji="1" lang="ja-JP" altLang="ja-JP" sz="1200">
              <a:solidFill>
                <a:schemeClr val="dk1"/>
              </a:solidFill>
              <a:effectLst/>
              <a:latin typeface="+mn-lt"/>
              <a:ea typeface="+mn-ea"/>
              <a:cs typeface="+mn-cs"/>
            </a:rPr>
            <a:t>補助</a:t>
          </a:r>
          <a:r>
            <a:rPr kumimoji="1" lang="ja-JP" altLang="en-US" sz="1200">
              <a:solidFill>
                <a:schemeClr val="dk1"/>
              </a:solidFill>
              <a:effectLst/>
              <a:latin typeface="+mn-lt"/>
              <a:ea typeface="+mn-ea"/>
              <a:cs typeface="+mn-cs"/>
            </a:rPr>
            <a:t>事業についても増加傾向にあることから、</a:t>
          </a:r>
          <a:r>
            <a:rPr kumimoji="1" lang="ja-JP" altLang="ja-JP" sz="1200">
              <a:solidFill>
                <a:schemeClr val="dk1"/>
              </a:solidFill>
              <a:effectLst/>
              <a:latin typeface="+mn-lt"/>
              <a:ea typeface="+mn-ea"/>
              <a:cs typeface="+mn-cs"/>
            </a:rPr>
            <a:t>補助団体の予算</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決算を精査し、適切な補助を行う。</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56787</xdr:rowOff>
    </xdr:from>
    <xdr:to>
      <xdr:col>82</xdr:col>
      <xdr:colOff>107950</xdr:colOff>
      <xdr:row>37</xdr:row>
      <xdr:rowOff>89444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004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56787</xdr:rowOff>
    </xdr:from>
    <xdr:to>
      <xdr:col>78</xdr:col>
      <xdr:colOff>69850</xdr:colOff>
      <xdr:row>37</xdr:row>
      <xdr:rowOff>56787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0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56787</xdr:rowOff>
    </xdr:from>
    <xdr:to>
      <xdr:col>73</xdr:col>
      <xdr:colOff>180975</xdr:colOff>
      <xdr:row>37</xdr:row>
      <xdr:rowOff>89444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00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91077</xdr:rowOff>
    </xdr:from>
    <xdr:to>
      <xdr:col>69</xdr:col>
      <xdr:colOff>92075</xdr:colOff>
      <xdr:row>37</xdr:row>
      <xdr:rowOff>89444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6327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10721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5987</xdr:rowOff>
    </xdr:from>
    <xdr:to>
      <xdr:col>78</xdr:col>
      <xdr:colOff>120650</xdr:colOff>
      <xdr:row>37</xdr:row>
      <xdr:rowOff>107587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92364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5987</xdr:rowOff>
    </xdr:from>
    <xdr:to>
      <xdr:col>74</xdr:col>
      <xdr:colOff>31750</xdr:colOff>
      <xdr:row>37</xdr:row>
      <xdr:rowOff>107587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92364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38644</xdr:rowOff>
    </xdr:from>
    <xdr:to>
      <xdr:col>69</xdr:col>
      <xdr:colOff>142875</xdr:colOff>
      <xdr:row>37</xdr:row>
      <xdr:rowOff>140244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125021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40277</xdr:rowOff>
    </xdr:from>
    <xdr:to>
      <xdr:col>65</xdr:col>
      <xdr:colOff>53975</xdr:colOff>
      <xdr:row>36</xdr:row>
      <xdr:rowOff>141877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126654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前年度と比較し０．</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ポイントの減、類似団体と比較し６ポイント低い比率となっている。</a:t>
          </a:r>
          <a:endParaRPr lang="ja-JP" altLang="ja-JP" sz="12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一般廃棄物処理施設や広域火葬場</a:t>
          </a:r>
          <a:r>
            <a:rPr kumimoji="1" lang="ja-JP" altLang="ja-JP" sz="1200">
              <a:solidFill>
                <a:schemeClr val="dk1"/>
              </a:solidFill>
              <a:effectLst/>
              <a:latin typeface="+mn-lt"/>
              <a:ea typeface="+mn-ea"/>
              <a:cs typeface="+mn-cs"/>
            </a:rPr>
            <a:t>など起債が必要な事業があるため、ハード事業の起債を的確に把握し公債費の抑制に努める。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110998</xdr:rowOff>
    </xdr:from>
    <xdr:to>
      <xdr:col>24</xdr:col>
      <xdr:colOff>25400</xdr:colOff>
      <xdr:row>75</xdr:row>
      <xdr:rowOff>129286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697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88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75</xdr:row>
      <xdr:rowOff>156718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06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60198</xdr:rowOff>
    </xdr:from>
    <xdr:to>
      <xdr:col>24</xdr:col>
      <xdr:colOff>76200</xdr:colOff>
      <xdr:row>75</xdr:row>
      <xdr:rowOff>161798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76725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前年度と比較し</a:t>
          </a:r>
          <a:r>
            <a:rPr kumimoji="1" lang="ja-JP" altLang="en-US" sz="1200">
              <a:solidFill>
                <a:schemeClr val="dk1"/>
              </a:solidFill>
              <a:effectLst/>
              <a:latin typeface="+mn-lt"/>
              <a:ea typeface="+mn-ea"/>
              <a:cs typeface="+mn-cs"/>
            </a:rPr>
            <a:t>２．３</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、類似団体平均と比較し</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高い</a:t>
          </a:r>
          <a:r>
            <a:rPr kumimoji="1" lang="ja-JP" altLang="ja-JP" sz="1200">
              <a:solidFill>
                <a:schemeClr val="dk1"/>
              </a:solidFill>
              <a:effectLst/>
              <a:latin typeface="+mn-lt"/>
              <a:ea typeface="+mn-ea"/>
              <a:cs typeface="+mn-cs"/>
            </a:rPr>
            <a:t>比率となった。</a:t>
          </a:r>
          <a:endParaRPr lang="ja-JP" altLang="ja-JP" sz="1200">
            <a:effectLst/>
          </a:endParaRPr>
        </a:p>
        <a:p>
          <a:r>
            <a:rPr kumimoji="1" lang="ja-JP" altLang="ja-JP" sz="1200">
              <a:solidFill>
                <a:schemeClr val="dk1"/>
              </a:solidFill>
              <a:effectLst/>
              <a:latin typeface="+mn-lt"/>
              <a:ea typeface="+mn-ea"/>
              <a:cs typeface="+mn-cs"/>
            </a:rPr>
            <a:t>　要因として、物件費の経常収支比率が増加したことによるが、人件費や扶助費</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増加傾向にあることから、引き続き、経常収支比率抑制に努める。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43485"/>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76</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434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76</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78</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5262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18136</xdr:rowOff>
    </xdr:from>
    <xdr:to>
      <xdr:col>29</xdr:col>
      <xdr:colOff>127000</xdr:colOff>
      <xdr:row>18</xdr:row>
      <xdr:rowOff>39484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1861"/>
          <a:ext cx="647700" cy="2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39484</xdr:rowOff>
    </xdr:from>
    <xdr:to>
      <xdr:col>26</xdr:col>
      <xdr:colOff>50800</xdr:colOff>
      <xdr:row>18</xdr:row>
      <xdr:rowOff>51740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3209"/>
          <a:ext cx="698500" cy="12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51740</xdr:rowOff>
    </xdr:from>
    <xdr:to>
      <xdr:col>22</xdr:col>
      <xdr:colOff>114300</xdr:colOff>
      <xdr:row>18</xdr:row>
      <xdr:rowOff>94450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5465"/>
          <a:ext cx="698500" cy="4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94450</xdr:rowOff>
    </xdr:from>
    <xdr:to>
      <xdr:col>18</xdr:col>
      <xdr:colOff>177800</xdr:colOff>
      <xdr:row>18</xdr:row>
      <xdr:rowOff>125552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175"/>
          <a:ext cx="698500" cy="3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138786</xdr:rowOff>
    </xdr:from>
    <xdr:to>
      <xdr:col>29</xdr:col>
      <xdr:colOff>177800</xdr:colOff>
      <xdr:row>18</xdr:row>
      <xdr:rowOff>68936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1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110863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160134</xdr:rowOff>
    </xdr:from>
    <xdr:to>
      <xdr:col>26</xdr:col>
      <xdr:colOff>101600</xdr:colOff>
      <xdr:row>18</xdr:row>
      <xdr:rowOff>90284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75061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940</xdr:rowOff>
    </xdr:from>
    <xdr:to>
      <xdr:col>22</xdr:col>
      <xdr:colOff>165100</xdr:colOff>
      <xdr:row>18</xdr:row>
      <xdr:rowOff>102540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43650</xdr:rowOff>
    </xdr:from>
    <xdr:to>
      <xdr:col>19</xdr:col>
      <xdr:colOff>38100</xdr:colOff>
      <xdr:row>18</xdr:row>
      <xdr:rowOff>145250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130027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74752</xdr:rowOff>
    </xdr:from>
    <xdr:to>
      <xdr:col>15</xdr:col>
      <xdr:colOff>101600</xdr:colOff>
      <xdr:row>19</xdr:row>
      <xdr:rowOff>4902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161129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41824</xdr:rowOff>
    </xdr:from>
    <xdr:to>
      <xdr:col>29</xdr:col>
      <xdr:colOff>127000</xdr:colOff>
      <xdr:row>37</xdr:row>
      <xdr:rowOff>42578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6524"/>
          <a:ext cx="6477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42578</xdr:rowOff>
    </xdr:from>
    <xdr:to>
      <xdr:col>26</xdr:col>
      <xdr:colOff>50800</xdr:colOff>
      <xdr:row>37</xdr:row>
      <xdr:rowOff>51516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67278"/>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51516</xdr:rowOff>
    </xdr:from>
    <xdr:to>
      <xdr:col>22</xdr:col>
      <xdr:colOff>114300</xdr:colOff>
      <xdr:row>37</xdr:row>
      <xdr:rowOff>73576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76216"/>
          <a:ext cx="6985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73576</xdr:rowOff>
    </xdr:from>
    <xdr:to>
      <xdr:col>18</xdr:col>
      <xdr:colOff>177800</xdr:colOff>
      <xdr:row>37</xdr:row>
      <xdr:rowOff>85578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98276"/>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162474</xdr:rowOff>
    </xdr:from>
    <xdr:to>
      <xdr:col>29</xdr:col>
      <xdr:colOff>177800</xdr:colOff>
      <xdr:row>37</xdr:row>
      <xdr:rowOff>92624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134551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8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163228</xdr:rowOff>
    </xdr:from>
    <xdr:to>
      <xdr:col>26</xdr:col>
      <xdr:colOff>101600</xdr:colOff>
      <xdr:row>37</xdr:row>
      <xdr:rowOff>93378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1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78155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02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716</xdr:rowOff>
    </xdr:from>
    <xdr:to>
      <xdr:col>22</xdr:col>
      <xdr:colOff>165100</xdr:colOff>
      <xdr:row>37</xdr:row>
      <xdr:rowOff>102316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2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87093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22776</xdr:rowOff>
    </xdr:from>
    <xdr:to>
      <xdr:col>19</xdr:col>
      <xdr:colOff>38100</xdr:colOff>
      <xdr:row>37</xdr:row>
      <xdr:rowOff>124376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47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109153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3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34778</xdr:rowOff>
    </xdr:from>
    <xdr:to>
      <xdr:col>15</xdr:col>
      <xdr:colOff>101600</xdr:colOff>
      <xdr:row>37</xdr:row>
      <xdr:rowOff>136378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9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121155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99466</xdr:rowOff>
    </xdr:from>
    <xdr:to>
      <xdr:col>24</xdr:col>
      <xdr:colOff>63500</xdr:colOff>
      <xdr:row>36</xdr:row>
      <xdr:rowOff>124673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71666"/>
          <a:ext cx="8382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124673</xdr:rowOff>
    </xdr:from>
    <xdr:to>
      <xdr:col>19</xdr:col>
      <xdr:colOff>177800</xdr:colOff>
      <xdr:row>36</xdr:row>
      <xdr:rowOff>127188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9687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127188</xdr:rowOff>
    </xdr:from>
    <xdr:to>
      <xdr:col>15</xdr:col>
      <xdr:colOff>50800</xdr:colOff>
      <xdr:row>37</xdr:row>
      <xdr:rowOff>6213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99388"/>
          <a:ext cx="8890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6213</xdr:rowOff>
    </xdr:from>
    <xdr:to>
      <xdr:col>10</xdr:col>
      <xdr:colOff>114300</xdr:colOff>
      <xdr:row>37</xdr:row>
      <xdr:rowOff>139045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9863"/>
          <a:ext cx="889000" cy="1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48666</xdr:rowOff>
    </xdr:from>
    <xdr:to>
      <xdr:col>24</xdr:col>
      <xdr:colOff>114300</xdr:colOff>
      <xdr:row>36</xdr:row>
      <xdr:rowOff>150266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27093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73873</xdr:rowOff>
    </xdr:from>
    <xdr:to>
      <xdr:col>20</xdr:col>
      <xdr:colOff>38100</xdr:colOff>
      <xdr:row>37</xdr:row>
      <xdr:rowOff>4023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166600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76388</xdr:rowOff>
    </xdr:from>
    <xdr:to>
      <xdr:col>15</xdr:col>
      <xdr:colOff>101600</xdr:colOff>
      <xdr:row>37</xdr:row>
      <xdr:rowOff>6538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169115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126863</xdr:rowOff>
    </xdr:from>
    <xdr:to>
      <xdr:col>10</xdr:col>
      <xdr:colOff>165100</xdr:colOff>
      <xdr:row>37</xdr:row>
      <xdr:rowOff>57013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88245</xdr:rowOff>
    </xdr:from>
    <xdr:to>
      <xdr:col>6</xdr:col>
      <xdr:colOff>38100</xdr:colOff>
      <xdr:row>38</xdr:row>
      <xdr:rowOff>18394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1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53527</xdr:rowOff>
    </xdr:from>
    <xdr:to>
      <xdr:col>24</xdr:col>
      <xdr:colOff>63500</xdr:colOff>
      <xdr:row>56</xdr:row>
      <xdr:rowOff>106361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4727"/>
          <a:ext cx="8382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53024</xdr:rowOff>
    </xdr:from>
    <xdr:to>
      <xdr:col>19</xdr:col>
      <xdr:colOff>177800</xdr:colOff>
      <xdr:row>56</xdr:row>
      <xdr:rowOff>106361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54224"/>
          <a:ext cx="889000" cy="5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161554</xdr:rowOff>
    </xdr:from>
    <xdr:to>
      <xdr:col>15</xdr:col>
      <xdr:colOff>50800</xdr:colOff>
      <xdr:row>56</xdr:row>
      <xdr:rowOff>53024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91304"/>
          <a:ext cx="889000" cy="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161554</xdr:rowOff>
    </xdr:from>
    <xdr:to>
      <xdr:col>10</xdr:col>
      <xdr:colOff>114300</xdr:colOff>
      <xdr:row>57</xdr:row>
      <xdr:rowOff>69035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1304"/>
          <a:ext cx="889000" cy="2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2727</xdr:rowOff>
    </xdr:from>
    <xdr:to>
      <xdr:col>24</xdr:col>
      <xdr:colOff>114300</xdr:colOff>
      <xdr:row>56</xdr:row>
      <xdr:rowOff>104327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25604</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55561</xdr:rowOff>
    </xdr:from>
    <xdr:to>
      <xdr:col>20</xdr:col>
      <xdr:colOff>38100</xdr:colOff>
      <xdr:row>56</xdr:row>
      <xdr:rowOff>157161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148288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2224</xdr:rowOff>
    </xdr:from>
    <xdr:to>
      <xdr:col>15</xdr:col>
      <xdr:colOff>101600</xdr:colOff>
      <xdr:row>56</xdr:row>
      <xdr:rowOff>103824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120351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110754</xdr:rowOff>
    </xdr:from>
    <xdr:to>
      <xdr:col>10</xdr:col>
      <xdr:colOff>165100</xdr:colOff>
      <xdr:row>56</xdr:row>
      <xdr:rowOff>40904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57431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1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18235</xdr:rowOff>
    </xdr:from>
    <xdr:to>
      <xdr:col>6</xdr:col>
      <xdr:colOff>38100</xdr:colOff>
      <xdr:row>57</xdr:row>
      <xdr:rowOff>119835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110962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56764</xdr:rowOff>
    </xdr:from>
    <xdr:to>
      <xdr:col>24</xdr:col>
      <xdr:colOff>63500</xdr:colOff>
      <xdr:row>78</xdr:row>
      <xdr:rowOff>85865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9864"/>
          <a:ext cx="8382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85865</xdr:rowOff>
    </xdr:from>
    <xdr:to>
      <xdr:col>19</xdr:col>
      <xdr:colOff>177800</xdr:colOff>
      <xdr:row>78</xdr:row>
      <xdr:rowOff>87671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8965"/>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87671</xdr:rowOff>
    </xdr:from>
    <xdr:to>
      <xdr:col>15</xdr:col>
      <xdr:colOff>50800</xdr:colOff>
      <xdr:row>78</xdr:row>
      <xdr:rowOff>93889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0771"/>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91923</xdr:rowOff>
    </xdr:from>
    <xdr:to>
      <xdr:col>10</xdr:col>
      <xdr:colOff>114300</xdr:colOff>
      <xdr:row>78</xdr:row>
      <xdr:rowOff>93889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5023"/>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5964</xdr:rowOff>
    </xdr:from>
    <xdr:to>
      <xdr:col>24</xdr:col>
      <xdr:colOff>114300</xdr:colOff>
      <xdr:row>78</xdr:row>
      <xdr:rowOff>107564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92341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35065</xdr:rowOff>
    </xdr:from>
    <xdr:to>
      <xdr:col>20</xdr:col>
      <xdr:colOff>38100</xdr:colOff>
      <xdr:row>78</xdr:row>
      <xdr:rowOff>136665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127792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36871</xdr:rowOff>
    </xdr:from>
    <xdr:to>
      <xdr:col>15</xdr:col>
      <xdr:colOff>101600</xdr:colOff>
      <xdr:row>78</xdr:row>
      <xdr:rowOff>138471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129598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43089</xdr:rowOff>
    </xdr:from>
    <xdr:to>
      <xdr:col>10</xdr:col>
      <xdr:colOff>165100</xdr:colOff>
      <xdr:row>78</xdr:row>
      <xdr:rowOff>144689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135816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41123</xdr:rowOff>
    </xdr:from>
    <xdr:to>
      <xdr:col>6</xdr:col>
      <xdr:colOff>38100</xdr:colOff>
      <xdr:row>78</xdr:row>
      <xdr:rowOff>142723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133850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43318</xdr:rowOff>
    </xdr:from>
    <xdr:to>
      <xdr:col>24</xdr:col>
      <xdr:colOff>63500</xdr:colOff>
      <xdr:row>94</xdr:row>
      <xdr:rowOff>112933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88168"/>
          <a:ext cx="838200" cy="2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29111</xdr:rowOff>
    </xdr:from>
    <xdr:to>
      <xdr:col>19</xdr:col>
      <xdr:colOff>177800</xdr:colOff>
      <xdr:row>94</xdr:row>
      <xdr:rowOff>112933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73961"/>
          <a:ext cx="889000" cy="2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29111</xdr:rowOff>
    </xdr:from>
    <xdr:to>
      <xdr:col>15</xdr:col>
      <xdr:colOff>50800</xdr:colOff>
      <xdr:row>95</xdr:row>
      <xdr:rowOff>22907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73961"/>
          <a:ext cx="889000" cy="3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22907</xdr:rowOff>
    </xdr:from>
    <xdr:to>
      <xdr:col>10</xdr:col>
      <xdr:colOff>114300</xdr:colOff>
      <xdr:row>95</xdr:row>
      <xdr:rowOff>88047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10657"/>
          <a:ext cx="889000" cy="6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163968</xdr:rowOff>
    </xdr:from>
    <xdr:to>
      <xdr:col>24</xdr:col>
      <xdr:colOff>114300</xdr:colOff>
      <xdr:row>93</xdr:row>
      <xdr:rowOff>94118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15395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62133</xdr:rowOff>
    </xdr:from>
    <xdr:to>
      <xdr:col>20</xdr:col>
      <xdr:colOff>38100</xdr:colOff>
      <xdr:row>94</xdr:row>
      <xdr:rowOff>163733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8810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5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149761</xdr:rowOff>
    </xdr:from>
    <xdr:to>
      <xdr:col>15</xdr:col>
      <xdr:colOff>101600</xdr:colOff>
      <xdr:row>93</xdr:row>
      <xdr:rowOff>79911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2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96438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143557</xdr:rowOff>
    </xdr:from>
    <xdr:to>
      <xdr:col>10</xdr:col>
      <xdr:colOff>165100</xdr:colOff>
      <xdr:row>95</xdr:row>
      <xdr:rowOff>73707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90234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03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37247</xdr:rowOff>
    </xdr:from>
    <xdr:to>
      <xdr:col>6</xdr:col>
      <xdr:colOff>38100</xdr:colOff>
      <xdr:row>95</xdr:row>
      <xdr:rowOff>138847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155374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86692</xdr:rowOff>
    </xdr:from>
    <xdr:to>
      <xdr:col>55</xdr:col>
      <xdr:colOff>0</xdr:colOff>
      <xdr:row>36</xdr:row>
      <xdr:rowOff>102859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58892"/>
          <a:ext cx="8382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86692</xdr:rowOff>
    </xdr:from>
    <xdr:to>
      <xdr:col>50</xdr:col>
      <xdr:colOff>114300</xdr:colOff>
      <xdr:row>36</xdr:row>
      <xdr:rowOff>156813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258892"/>
          <a:ext cx="889000" cy="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149301</xdr:rowOff>
    </xdr:from>
    <xdr:to>
      <xdr:col>45</xdr:col>
      <xdr:colOff>177800</xdr:colOff>
      <xdr:row>36</xdr:row>
      <xdr:rowOff>156813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07151"/>
          <a:ext cx="889000" cy="5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149301</xdr:rowOff>
    </xdr:from>
    <xdr:to>
      <xdr:col>41</xdr:col>
      <xdr:colOff>50800</xdr:colOff>
      <xdr:row>37</xdr:row>
      <xdr:rowOff>18473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07151"/>
          <a:ext cx="889000" cy="5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52059</xdr:rowOff>
    </xdr:from>
    <xdr:to>
      <xdr:col>55</xdr:col>
      <xdr:colOff>50800</xdr:colOff>
      <xdr:row>36</xdr:row>
      <xdr:rowOff>153659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2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30486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0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35892</xdr:rowOff>
    </xdr:from>
    <xdr:to>
      <xdr:col>50</xdr:col>
      <xdr:colOff>165100</xdr:colOff>
      <xdr:row>36</xdr:row>
      <xdr:rowOff>137492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128619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106013</xdr:rowOff>
    </xdr:from>
    <xdr:to>
      <xdr:col>46</xdr:col>
      <xdr:colOff>38100</xdr:colOff>
      <xdr:row>37</xdr:row>
      <xdr:rowOff>36163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27290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98501</xdr:rowOff>
    </xdr:from>
    <xdr:to>
      <xdr:col>41</xdr:col>
      <xdr:colOff>101600</xdr:colOff>
      <xdr:row>34</xdr:row>
      <xdr:rowOff>28651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5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19778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4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139123</xdr:rowOff>
    </xdr:from>
    <xdr:to>
      <xdr:col>36</xdr:col>
      <xdr:colOff>165100</xdr:colOff>
      <xdr:row>37</xdr:row>
      <xdr:rowOff>69273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60400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0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65153</xdr:rowOff>
    </xdr:from>
    <xdr:to>
      <xdr:col>55</xdr:col>
      <xdr:colOff>0</xdr:colOff>
      <xdr:row>58</xdr:row>
      <xdr:rowOff>69581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09253"/>
          <a:ext cx="8382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159146</xdr:rowOff>
    </xdr:from>
    <xdr:to>
      <xdr:col>50</xdr:col>
      <xdr:colOff>114300</xdr:colOff>
      <xdr:row>58</xdr:row>
      <xdr:rowOff>69581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60346"/>
          <a:ext cx="889000" cy="25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105684</xdr:rowOff>
    </xdr:from>
    <xdr:to>
      <xdr:col>45</xdr:col>
      <xdr:colOff>177800</xdr:colOff>
      <xdr:row>56</xdr:row>
      <xdr:rowOff>159146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535434"/>
          <a:ext cx="889000" cy="22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105684</xdr:rowOff>
    </xdr:from>
    <xdr:to>
      <xdr:col>41</xdr:col>
      <xdr:colOff>50800</xdr:colOff>
      <xdr:row>56</xdr:row>
      <xdr:rowOff>84493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535434"/>
          <a:ext cx="889000" cy="1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14353</xdr:rowOff>
    </xdr:from>
    <xdr:to>
      <xdr:col>55</xdr:col>
      <xdr:colOff>50800</xdr:colOff>
      <xdr:row>58</xdr:row>
      <xdr:rowOff>115953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100730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18781</xdr:rowOff>
    </xdr:from>
    <xdr:to>
      <xdr:col>50</xdr:col>
      <xdr:colOff>165100</xdr:colOff>
      <xdr:row>58</xdr:row>
      <xdr:rowOff>120381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111508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108346</xdr:rowOff>
    </xdr:from>
    <xdr:to>
      <xdr:col>46</xdr:col>
      <xdr:colOff>38100</xdr:colOff>
      <xdr:row>57</xdr:row>
      <xdr:rowOff>38496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29623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54884</xdr:rowOff>
    </xdr:from>
    <xdr:to>
      <xdr:col>41</xdr:col>
      <xdr:colOff>101600</xdr:colOff>
      <xdr:row>55</xdr:row>
      <xdr:rowOff>156484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4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147611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33693</xdr:rowOff>
    </xdr:from>
    <xdr:to>
      <xdr:col>36</xdr:col>
      <xdr:colOff>165100</xdr:colOff>
      <xdr:row>56</xdr:row>
      <xdr:rowOff>135293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126420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2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93751</xdr:rowOff>
    </xdr:from>
    <xdr:to>
      <xdr:col>55</xdr:col>
      <xdr:colOff>0</xdr:colOff>
      <xdr:row>78</xdr:row>
      <xdr:rowOff>113297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95401"/>
          <a:ext cx="838200" cy="19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11664</xdr:rowOff>
    </xdr:from>
    <xdr:to>
      <xdr:col>50</xdr:col>
      <xdr:colOff>114300</xdr:colOff>
      <xdr:row>77</xdr:row>
      <xdr:rowOff>93751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41864"/>
          <a:ext cx="889000" cy="2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131490</xdr:rowOff>
    </xdr:from>
    <xdr:to>
      <xdr:col>45</xdr:col>
      <xdr:colOff>177800</xdr:colOff>
      <xdr:row>76</xdr:row>
      <xdr:rowOff>11664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90240"/>
          <a:ext cx="889000" cy="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131490</xdr:rowOff>
    </xdr:from>
    <xdr:to>
      <xdr:col>41</xdr:col>
      <xdr:colOff>50800</xdr:colOff>
      <xdr:row>76</xdr:row>
      <xdr:rowOff>116611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90240"/>
          <a:ext cx="889000" cy="15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62497</xdr:rowOff>
    </xdr:from>
    <xdr:to>
      <xdr:col>55</xdr:col>
      <xdr:colOff>50800</xdr:colOff>
      <xdr:row>78</xdr:row>
      <xdr:rowOff>164097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148874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42951</xdr:rowOff>
    </xdr:from>
    <xdr:to>
      <xdr:col>50</xdr:col>
      <xdr:colOff>165100</xdr:colOff>
      <xdr:row>77</xdr:row>
      <xdr:rowOff>144551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161078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132315</xdr:rowOff>
    </xdr:from>
    <xdr:to>
      <xdr:col>46</xdr:col>
      <xdr:colOff>38100</xdr:colOff>
      <xdr:row>76</xdr:row>
      <xdr:rowOff>62464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78992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80690</xdr:rowOff>
    </xdr:from>
    <xdr:to>
      <xdr:col>41</xdr:col>
      <xdr:colOff>101600</xdr:colOff>
      <xdr:row>76</xdr:row>
      <xdr:rowOff>10840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27367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65811</xdr:rowOff>
    </xdr:from>
    <xdr:to>
      <xdr:col>36</xdr:col>
      <xdr:colOff>165100</xdr:colOff>
      <xdr:row>76</xdr:row>
      <xdr:rowOff>167411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158538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113607</xdr:rowOff>
    </xdr:from>
    <xdr:to>
      <xdr:col>55</xdr:col>
      <xdr:colOff>0</xdr:colOff>
      <xdr:row>99</xdr:row>
      <xdr:rowOff>66232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15707"/>
          <a:ext cx="838200" cy="1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51166</xdr:rowOff>
    </xdr:from>
    <xdr:to>
      <xdr:col>50</xdr:col>
      <xdr:colOff>114300</xdr:colOff>
      <xdr:row>99</xdr:row>
      <xdr:rowOff>66232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53266"/>
          <a:ext cx="889000" cy="1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84748</xdr:rowOff>
    </xdr:from>
    <xdr:to>
      <xdr:col>45</xdr:col>
      <xdr:colOff>177800</xdr:colOff>
      <xdr:row>98</xdr:row>
      <xdr:rowOff>51166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543948"/>
          <a:ext cx="889000" cy="30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84748</xdr:rowOff>
    </xdr:from>
    <xdr:to>
      <xdr:col>41</xdr:col>
      <xdr:colOff>50800</xdr:colOff>
      <xdr:row>97</xdr:row>
      <xdr:rowOff>51777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43948"/>
          <a:ext cx="889000" cy="13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62807</xdr:rowOff>
    </xdr:from>
    <xdr:to>
      <xdr:col>55</xdr:col>
      <xdr:colOff>50800</xdr:colOff>
      <xdr:row>98</xdr:row>
      <xdr:rowOff>164407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6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149184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15432</xdr:rowOff>
    </xdr:from>
    <xdr:to>
      <xdr:col>50</xdr:col>
      <xdr:colOff>165100</xdr:colOff>
      <xdr:row>99</xdr:row>
      <xdr:rowOff>117032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9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108159</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70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366</xdr:rowOff>
    </xdr:from>
    <xdr:to>
      <xdr:col>46</xdr:col>
      <xdr:colOff>38100</xdr:colOff>
      <xdr:row>98</xdr:row>
      <xdr:rowOff>101966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93093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33948</xdr:rowOff>
    </xdr:from>
    <xdr:to>
      <xdr:col>41</xdr:col>
      <xdr:colOff>101600</xdr:colOff>
      <xdr:row>96</xdr:row>
      <xdr:rowOff>135548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126675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xdr:rowOff>
    </xdr:from>
    <xdr:to>
      <xdr:col>36</xdr:col>
      <xdr:colOff>165100</xdr:colOff>
      <xdr:row>97</xdr:row>
      <xdr:rowOff>102577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87078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73628"/>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87078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3628"/>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36278</xdr:rowOff>
    </xdr:from>
    <xdr:to>
      <xdr:col>76</xdr:col>
      <xdr:colOff>165100</xdr:colOff>
      <xdr:row>39</xdr:row>
      <xdr:rowOff>137878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129005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81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28204</xdr:rowOff>
    </xdr:from>
    <xdr:to>
      <xdr:col>85</xdr:col>
      <xdr:colOff>127000</xdr:colOff>
      <xdr:row>78</xdr:row>
      <xdr:rowOff>31793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401304"/>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24371</xdr:rowOff>
    </xdr:from>
    <xdr:to>
      <xdr:col>81</xdr:col>
      <xdr:colOff>50800</xdr:colOff>
      <xdr:row>78</xdr:row>
      <xdr:rowOff>28204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97471"/>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24371</xdr:rowOff>
    </xdr:from>
    <xdr:to>
      <xdr:col>76</xdr:col>
      <xdr:colOff>114300</xdr:colOff>
      <xdr:row>78</xdr:row>
      <xdr:rowOff>29065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97471"/>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19966</xdr:rowOff>
    </xdr:from>
    <xdr:to>
      <xdr:col>71</xdr:col>
      <xdr:colOff>177800</xdr:colOff>
      <xdr:row>78</xdr:row>
      <xdr:rowOff>29065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93066"/>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152443</xdr:rowOff>
    </xdr:from>
    <xdr:to>
      <xdr:col>85</xdr:col>
      <xdr:colOff>177800</xdr:colOff>
      <xdr:row>78</xdr:row>
      <xdr:rowOff>82593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67370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6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148854</xdr:rowOff>
    </xdr:from>
    <xdr:to>
      <xdr:col>81</xdr:col>
      <xdr:colOff>101600</xdr:colOff>
      <xdr:row>78</xdr:row>
      <xdr:rowOff>79004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70131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145021</xdr:rowOff>
    </xdr:from>
    <xdr:to>
      <xdr:col>76</xdr:col>
      <xdr:colOff>165100</xdr:colOff>
      <xdr:row>78</xdr:row>
      <xdr:rowOff>75171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66298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149715</xdr:rowOff>
    </xdr:from>
    <xdr:to>
      <xdr:col>72</xdr:col>
      <xdr:colOff>38100</xdr:colOff>
      <xdr:row>78</xdr:row>
      <xdr:rowOff>79865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70992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140616</xdr:rowOff>
    </xdr:from>
    <xdr:to>
      <xdr:col>67</xdr:col>
      <xdr:colOff>101600</xdr:colOff>
      <xdr:row>78</xdr:row>
      <xdr:rowOff>70766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61893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124676</xdr:rowOff>
    </xdr:from>
    <xdr:to>
      <xdr:col>85</xdr:col>
      <xdr:colOff>127000</xdr:colOff>
      <xdr:row>97</xdr:row>
      <xdr:rowOff>142553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55326"/>
          <a:ext cx="8382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124676</xdr:rowOff>
    </xdr:from>
    <xdr:to>
      <xdr:col>81</xdr:col>
      <xdr:colOff>50800</xdr:colOff>
      <xdr:row>98</xdr:row>
      <xdr:rowOff>25597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55326"/>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168737</xdr:rowOff>
    </xdr:from>
    <xdr:to>
      <xdr:col>76</xdr:col>
      <xdr:colOff>114300</xdr:colOff>
      <xdr:row>98</xdr:row>
      <xdr:rowOff>25597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99387"/>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168737</xdr:rowOff>
    </xdr:from>
    <xdr:to>
      <xdr:col>71</xdr:col>
      <xdr:colOff>177800</xdr:colOff>
      <xdr:row>98</xdr:row>
      <xdr:rowOff>87159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99387"/>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91753</xdr:rowOff>
    </xdr:from>
    <xdr:to>
      <xdr:col>85</xdr:col>
      <xdr:colOff>177800</xdr:colOff>
      <xdr:row>98</xdr:row>
      <xdr:rowOff>21903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70180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0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73876</xdr:rowOff>
    </xdr:from>
    <xdr:to>
      <xdr:col>81</xdr:col>
      <xdr:colOff>101600</xdr:colOff>
      <xdr:row>98</xdr:row>
      <xdr:rowOff>4026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20553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146247</xdr:rowOff>
    </xdr:from>
    <xdr:to>
      <xdr:col>76</xdr:col>
      <xdr:colOff>165100</xdr:colOff>
      <xdr:row>98</xdr:row>
      <xdr:rowOff>76397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67524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117937</xdr:rowOff>
    </xdr:from>
    <xdr:to>
      <xdr:col>72</xdr:col>
      <xdr:colOff>38100</xdr:colOff>
      <xdr:row>98</xdr:row>
      <xdr:rowOff>48087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39214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36359</xdr:rowOff>
    </xdr:from>
    <xdr:to>
      <xdr:col>67</xdr:col>
      <xdr:colOff>101600</xdr:colOff>
      <xdr:row>98</xdr:row>
      <xdr:rowOff>137959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129086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91746</xdr:rowOff>
    </xdr:from>
    <xdr:to>
      <xdr:col>116</xdr:col>
      <xdr:colOff>63500</xdr:colOff>
      <xdr:row>78</xdr:row>
      <xdr:rowOff>34741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93396"/>
          <a:ext cx="838200" cy="1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34741</xdr:rowOff>
    </xdr:from>
    <xdr:to>
      <xdr:col>111</xdr:col>
      <xdr:colOff>177800</xdr:colOff>
      <xdr:row>78</xdr:row>
      <xdr:rowOff>38260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7841"/>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26067</xdr:rowOff>
    </xdr:from>
    <xdr:to>
      <xdr:col>107</xdr:col>
      <xdr:colOff>50800</xdr:colOff>
      <xdr:row>78</xdr:row>
      <xdr:rowOff>38260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99167"/>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148589</xdr:rowOff>
    </xdr:from>
    <xdr:to>
      <xdr:col>102</xdr:col>
      <xdr:colOff>114300</xdr:colOff>
      <xdr:row>78</xdr:row>
      <xdr:rowOff>26067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50239"/>
          <a:ext cx="889000" cy="4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40946</xdr:rowOff>
    </xdr:from>
    <xdr:to>
      <xdr:col>116</xdr:col>
      <xdr:colOff>114300</xdr:colOff>
      <xdr:row>77</xdr:row>
      <xdr:rowOff>142546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19373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155391</xdr:rowOff>
    </xdr:from>
    <xdr:to>
      <xdr:col>112</xdr:col>
      <xdr:colOff>38100</xdr:colOff>
      <xdr:row>78</xdr:row>
      <xdr:rowOff>85541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76668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158910</xdr:rowOff>
    </xdr:from>
    <xdr:to>
      <xdr:col>107</xdr:col>
      <xdr:colOff>101600</xdr:colOff>
      <xdr:row>78</xdr:row>
      <xdr:rowOff>89060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80187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146717</xdr:rowOff>
    </xdr:from>
    <xdr:to>
      <xdr:col>102</xdr:col>
      <xdr:colOff>165100</xdr:colOff>
      <xdr:row>78</xdr:row>
      <xdr:rowOff>76867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67994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97789</xdr:rowOff>
    </xdr:from>
    <xdr:to>
      <xdr:col>98</xdr:col>
      <xdr:colOff>38100</xdr:colOff>
      <xdr:row>78</xdr:row>
      <xdr:rowOff>27939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19066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人件費は、住民一人あたり</a:t>
          </a:r>
          <a:r>
            <a:rPr kumimoji="1" lang="ja-JP" altLang="en-US" sz="1300">
              <a:solidFill>
                <a:schemeClr val="dk1"/>
              </a:solidFill>
              <a:effectLst/>
              <a:latin typeface="+mn-lt"/>
              <a:ea typeface="+mn-ea"/>
              <a:cs typeface="+mn-cs"/>
            </a:rPr>
            <a:t>８５，１４０</a:t>
          </a:r>
          <a:r>
            <a:rPr kumimoji="1" lang="ja-JP" altLang="ja-JP" sz="1300">
              <a:solidFill>
                <a:schemeClr val="dk1"/>
              </a:solidFill>
              <a:effectLst/>
              <a:latin typeface="+mn-lt"/>
              <a:ea typeface="+mn-ea"/>
              <a:cs typeface="+mn-cs"/>
            </a:rPr>
            <a:t>円で、類似団体平均値を下回っている。</a:t>
          </a:r>
          <a:endParaRPr lang="ja-JP" altLang="ja-JP" sz="1300">
            <a:effectLst/>
          </a:endParaRPr>
        </a:p>
        <a:p>
          <a:r>
            <a:rPr lang="ja-JP" altLang="ja-JP" sz="1300">
              <a:solidFill>
                <a:schemeClr val="dk1"/>
              </a:solidFill>
              <a:effectLst/>
              <a:latin typeface="+mn-lt"/>
              <a:ea typeface="+mn-ea"/>
              <a:cs typeface="+mn-cs"/>
            </a:rPr>
            <a:t>物件費は、</a:t>
          </a:r>
          <a:r>
            <a:rPr kumimoji="1" lang="ja-JP" altLang="ja-JP" sz="1300">
              <a:solidFill>
                <a:schemeClr val="dk1"/>
              </a:solidFill>
              <a:effectLst/>
              <a:latin typeface="+mn-lt"/>
              <a:ea typeface="+mn-ea"/>
              <a:cs typeface="+mn-cs"/>
            </a:rPr>
            <a:t>大型事業（文化財関連業務委託）が</a:t>
          </a:r>
          <a:r>
            <a:rPr kumimoji="1" lang="ja-JP" altLang="en-US" sz="1300">
              <a:solidFill>
                <a:schemeClr val="dk1"/>
              </a:solidFill>
              <a:effectLst/>
              <a:latin typeface="+mn-lt"/>
              <a:ea typeface="+mn-ea"/>
              <a:cs typeface="+mn-cs"/>
            </a:rPr>
            <a:t>再開したことにより</a:t>
          </a:r>
          <a:r>
            <a:rPr lang="ja-JP" altLang="ja-JP" sz="1300">
              <a:solidFill>
                <a:schemeClr val="dk1"/>
              </a:solidFill>
              <a:effectLst/>
              <a:latin typeface="+mn-lt"/>
              <a:ea typeface="+mn-ea"/>
              <a:cs typeface="+mn-cs"/>
            </a:rPr>
            <a:t>昨年度より</a:t>
          </a:r>
          <a:r>
            <a:rPr lang="ja-JP" altLang="en-US" sz="1300">
              <a:solidFill>
                <a:schemeClr val="dk1"/>
              </a:solidFill>
              <a:effectLst/>
              <a:latin typeface="+mn-lt"/>
              <a:ea typeface="+mn-ea"/>
              <a:cs typeface="+mn-cs"/>
            </a:rPr>
            <a:t>増</a:t>
          </a:r>
          <a:r>
            <a:rPr lang="ja-JP" altLang="ja-JP" sz="1300">
              <a:solidFill>
                <a:schemeClr val="dk1"/>
              </a:solidFill>
              <a:effectLst/>
              <a:latin typeface="+mn-lt"/>
              <a:ea typeface="+mn-ea"/>
              <a:cs typeface="+mn-cs"/>
            </a:rPr>
            <a:t>となり、類似団体平均を</a:t>
          </a:r>
          <a:r>
            <a:rPr lang="ja-JP" altLang="en-US" sz="1300">
              <a:solidFill>
                <a:schemeClr val="dk1"/>
              </a:solidFill>
              <a:effectLst/>
              <a:latin typeface="+mn-lt"/>
              <a:ea typeface="+mn-ea"/>
              <a:cs typeface="+mn-cs"/>
            </a:rPr>
            <a:t>上回った</a:t>
          </a:r>
          <a:r>
            <a:rPr lang="ja-JP" altLang="ja-JP" sz="1300">
              <a:solidFill>
                <a:schemeClr val="dk1"/>
              </a:solidFill>
              <a:effectLst/>
              <a:latin typeface="+mn-lt"/>
              <a:ea typeface="+mn-ea"/>
              <a:cs typeface="+mn-cs"/>
            </a:rPr>
            <a:t>。次年度以降も当該業務が発生する見込みがある。</a:t>
          </a:r>
          <a:endParaRPr lang="ja-JP" altLang="ja-JP" sz="1300">
            <a:effectLst/>
          </a:endParaRPr>
        </a:p>
        <a:p>
          <a:r>
            <a:rPr kumimoji="1" lang="ja-JP" altLang="ja-JP" sz="1300">
              <a:solidFill>
                <a:schemeClr val="dk1"/>
              </a:solidFill>
              <a:effectLst/>
              <a:latin typeface="+mn-lt"/>
              <a:ea typeface="+mn-ea"/>
              <a:cs typeface="+mn-cs"/>
            </a:rPr>
            <a:t>扶助費は、</a:t>
          </a:r>
          <a:r>
            <a:rPr kumimoji="1" lang="ja-JP" altLang="en-US" sz="1300">
              <a:solidFill>
                <a:schemeClr val="dk1"/>
              </a:solidFill>
              <a:effectLst/>
              <a:latin typeface="+mn-lt"/>
              <a:ea typeface="+mn-ea"/>
              <a:cs typeface="+mn-cs"/>
            </a:rPr>
            <a:t>電力・ガス等価格高騰支援給付金等の影響により</a:t>
          </a:r>
          <a:r>
            <a:rPr kumimoji="1" lang="ja-JP" altLang="ja-JP" sz="1300">
              <a:solidFill>
                <a:schemeClr val="dk1"/>
              </a:solidFill>
              <a:effectLst/>
              <a:latin typeface="+mn-lt"/>
              <a:ea typeface="+mn-ea"/>
              <a:cs typeface="+mn-cs"/>
            </a:rPr>
            <a:t>大幅に</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認可保育所への負担金や障害福祉サービス諸費の増加の影響などにより類似団体平均との開きが大きい。</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積立金は、</a:t>
          </a:r>
          <a:r>
            <a:rPr kumimoji="1" lang="ja-JP" altLang="en-US" sz="1300">
              <a:solidFill>
                <a:schemeClr val="dk1"/>
              </a:solidFill>
              <a:effectLst/>
              <a:latin typeface="+mn-lt"/>
              <a:ea typeface="+mn-ea"/>
              <a:cs typeface="+mn-cs"/>
            </a:rPr>
            <a:t>昨年度より減少したものの、</a:t>
          </a:r>
          <a:r>
            <a:rPr kumimoji="1" lang="ja-JP" altLang="ja-JP" sz="1300">
              <a:solidFill>
                <a:schemeClr val="dk1"/>
              </a:solidFill>
              <a:effectLst/>
              <a:latin typeface="+mn-lt"/>
              <a:ea typeface="+mn-ea"/>
              <a:cs typeface="+mn-cs"/>
            </a:rPr>
            <a:t>特定目的基金の公共施設整備基金や廃棄物処理施設建設基金等</a:t>
          </a:r>
          <a:r>
            <a:rPr kumimoji="1" lang="ja-JP" altLang="en-US" sz="1300">
              <a:solidFill>
                <a:schemeClr val="dk1"/>
              </a:solidFill>
              <a:effectLst/>
              <a:latin typeface="+mn-lt"/>
              <a:ea typeface="+mn-ea"/>
              <a:cs typeface="+mn-cs"/>
            </a:rPr>
            <a:t>への</a:t>
          </a:r>
          <a:r>
            <a:rPr kumimoji="1" lang="ja-JP" altLang="ja-JP" sz="1300">
              <a:solidFill>
                <a:schemeClr val="dk1"/>
              </a:solidFill>
              <a:effectLst/>
              <a:latin typeface="+mn-lt"/>
              <a:ea typeface="+mn-ea"/>
              <a:cs typeface="+mn-cs"/>
            </a:rPr>
            <a:t>積立て</a:t>
          </a:r>
          <a:r>
            <a:rPr kumimoji="1" lang="ja-JP" altLang="en-US" sz="1300">
              <a:solidFill>
                <a:schemeClr val="dk1"/>
              </a:solidFill>
              <a:effectLst/>
              <a:latin typeface="+mn-lt"/>
              <a:ea typeface="+mn-ea"/>
              <a:cs typeface="+mn-cs"/>
            </a:rPr>
            <a:t>をおこなった。</a:t>
          </a:r>
          <a:endParaRPr lang="ja-JP" altLang="ja-JP" sz="1300">
            <a:effectLst/>
          </a:endParaRPr>
        </a:p>
        <a:p>
          <a:r>
            <a:rPr kumimoji="1" lang="ja-JP" altLang="ja-JP" sz="1300">
              <a:solidFill>
                <a:schemeClr val="dk1"/>
              </a:solidFill>
              <a:effectLst/>
              <a:latin typeface="+mn-lt"/>
              <a:ea typeface="+mn-ea"/>
              <a:cs typeface="+mn-cs"/>
            </a:rPr>
            <a:t>繰出金は、国保特別会計への繰出（財政安定化、その他）</a:t>
          </a:r>
          <a:r>
            <a:rPr kumimoji="1" lang="ja-JP" altLang="en-US" sz="1300">
              <a:solidFill>
                <a:schemeClr val="dk1"/>
              </a:solidFill>
              <a:effectLst/>
              <a:latin typeface="+mn-lt"/>
              <a:ea typeface="+mn-ea"/>
              <a:cs typeface="+mn-cs"/>
            </a:rPr>
            <a:t>により増加となった。</a:t>
          </a:r>
          <a:r>
            <a:rPr kumimoji="1" lang="ja-JP" altLang="ja-JP" sz="1300">
              <a:solidFill>
                <a:schemeClr val="dk1"/>
              </a:solidFill>
              <a:effectLst/>
              <a:latin typeface="+mn-lt"/>
              <a:ea typeface="+mn-ea"/>
              <a:cs typeface="+mn-cs"/>
            </a:rPr>
            <a:t>次年度以降</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国保特別会計の運営状況</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厳しい状況</a:t>
          </a:r>
          <a:r>
            <a:rPr kumimoji="1" lang="ja-JP" altLang="en-US" sz="1300">
              <a:solidFill>
                <a:schemeClr val="dk1"/>
              </a:solidFill>
              <a:effectLst/>
              <a:latin typeface="+mn-lt"/>
              <a:ea typeface="+mn-ea"/>
              <a:cs typeface="+mn-cs"/>
            </a:rPr>
            <a:t>が続いている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沖縄県北中城村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17,933
17,517
11.54
9,886,749
9,554,112
284,884
4,819,622
4,694,130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157302</xdr:rowOff>
    </xdr:from>
    <xdr:to>
      <xdr:col>24</xdr:col>
      <xdr:colOff>63500</xdr:colOff>
      <xdr:row>37</xdr:row>
      <xdr:rowOff>66548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29502"/>
          <a:ext cx="8382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66548</xdr:rowOff>
    </xdr:from>
    <xdr:to>
      <xdr:col>19</xdr:col>
      <xdr:colOff>177800</xdr:colOff>
      <xdr:row>37</xdr:row>
      <xdr:rowOff>82779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1019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33630</xdr:rowOff>
    </xdr:from>
    <xdr:to>
      <xdr:col>15</xdr:col>
      <xdr:colOff>50800</xdr:colOff>
      <xdr:row>37</xdr:row>
      <xdr:rowOff>82779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77280"/>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153644</xdr:rowOff>
    </xdr:from>
    <xdr:to>
      <xdr:col>10</xdr:col>
      <xdr:colOff>114300</xdr:colOff>
      <xdr:row>37</xdr:row>
      <xdr:rowOff>33630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2584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106502</xdr:rowOff>
    </xdr:from>
    <xdr:to>
      <xdr:col>24</xdr:col>
      <xdr:colOff>114300</xdr:colOff>
      <xdr:row>37</xdr:row>
      <xdr:rowOff>36652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84929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15748</xdr:rowOff>
    </xdr:from>
    <xdr:to>
      <xdr:col>20</xdr:col>
      <xdr:colOff>38100</xdr:colOff>
      <xdr:row>37</xdr:row>
      <xdr:rowOff>117348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108475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31979</xdr:rowOff>
    </xdr:from>
    <xdr:to>
      <xdr:col>15</xdr:col>
      <xdr:colOff>101600</xdr:colOff>
      <xdr:row>37</xdr:row>
      <xdr:rowOff>133579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124706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154280</xdr:rowOff>
    </xdr:from>
    <xdr:to>
      <xdr:col>10</xdr:col>
      <xdr:colOff>165100</xdr:colOff>
      <xdr:row>37</xdr:row>
      <xdr:rowOff>84430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102844</xdr:rowOff>
    </xdr:from>
    <xdr:to>
      <xdr:col>6</xdr:col>
      <xdr:colOff>38100</xdr:colOff>
      <xdr:row>37</xdr:row>
      <xdr:rowOff>32994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24121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89663</xdr:rowOff>
    </xdr:from>
    <xdr:to>
      <xdr:col>24</xdr:col>
      <xdr:colOff>63500</xdr:colOff>
      <xdr:row>57</xdr:row>
      <xdr:rowOff>120984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2313"/>
          <a:ext cx="838200" cy="3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89663</xdr:rowOff>
    </xdr:from>
    <xdr:to>
      <xdr:col>19</xdr:col>
      <xdr:colOff>177800</xdr:colOff>
      <xdr:row>57</xdr:row>
      <xdr:rowOff>116794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2313"/>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39286</xdr:rowOff>
    </xdr:from>
    <xdr:to>
      <xdr:col>15</xdr:col>
      <xdr:colOff>50800</xdr:colOff>
      <xdr:row>57</xdr:row>
      <xdr:rowOff>116794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9036"/>
          <a:ext cx="889000" cy="4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39286</xdr:rowOff>
    </xdr:from>
    <xdr:to>
      <xdr:col>10</xdr:col>
      <xdr:colOff>114300</xdr:colOff>
      <xdr:row>57</xdr:row>
      <xdr:rowOff>170176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9036"/>
          <a:ext cx="889000" cy="4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70184</xdr:rowOff>
    </xdr:from>
    <xdr:to>
      <xdr:col>24</xdr:col>
      <xdr:colOff>114300</xdr:colOff>
      <xdr:row>58</xdr:row>
      <xdr:rowOff>334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48611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38863</xdr:rowOff>
    </xdr:from>
    <xdr:to>
      <xdr:col>20</xdr:col>
      <xdr:colOff>38100</xdr:colOff>
      <xdr:row>57</xdr:row>
      <xdr:rowOff>140463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131590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65994</xdr:rowOff>
    </xdr:from>
    <xdr:to>
      <xdr:col>15</xdr:col>
      <xdr:colOff>101600</xdr:colOff>
      <xdr:row>57</xdr:row>
      <xdr:rowOff>167594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158721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159936</xdr:rowOff>
    </xdr:from>
    <xdr:to>
      <xdr:col>10</xdr:col>
      <xdr:colOff>165100</xdr:colOff>
      <xdr:row>55</xdr:row>
      <xdr:rowOff>90086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106613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9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119376</xdr:rowOff>
    </xdr:from>
    <xdr:to>
      <xdr:col>6</xdr:col>
      <xdr:colOff>38100</xdr:colOff>
      <xdr:row>58</xdr:row>
      <xdr:rowOff>49526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40653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125026</xdr:rowOff>
    </xdr:from>
    <xdr:to>
      <xdr:col>24</xdr:col>
      <xdr:colOff>63500</xdr:colOff>
      <xdr:row>75</xdr:row>
      <xdr:rowOff>39846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69426"/>
          <a:ext cx="838200" cy="4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46475</xdr:rowOff>
    </xdr:from>
    <xdr:to>
      <xdr:col>19</xdr:col>
      <xdr:colOff>177800</xdr:colOff>
      <xdr:row>75</xdr:row>
      <xdr:rowOff>39846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33775"/>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46475</xdr:rowOff>
    </xdr:from>
    <xdr:to>
      <xdr:col>15</xdr:col>
      <xdr:colOff>50800</xdr:colOff>
      <xdr:row>75</xdr:row>
      <xdr:rowOff>72350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33775"/>
          <a:ext cx="889000" cy="19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72350</xdr:rowOff>
    </xdr:from>
    <xdr:to>
      <xdr:col>10</xdr:col>
      <xdr:colOff>114300</xdr:colOff>
      <xdr:row>76</xdr:row>
      <xdr:rowOff>149312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31100"/>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74226</xdr:rowOff>
    </xdr:from>
    <xdr:to>
      <xdr:col>24</xdr:col>
      <xdr:colOff>114300</xdr:colOff>
      <xdr:row>73</xdr:row>
      <xdr:rowOff>4376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97103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7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160496</xdr:rowOff>
    </xdr:from>
    <xdr:to>
      <xdr:col>20</xdr:col>
      <xdr:colOff>38100</xdr:colOff>
      <xdr:row>75</xdr:row>
      <xdr:rowOff>90646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107173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167125</xdr:rowOff>
    </xdr:from>
    <xdr:to>
      <xdr:col>15</xdr:col>
      <xdr:colOff>101600</xdr:colOff>
      <xdr:row>74</xdr:row>
      <xdr:rowOff>97275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113802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5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21550</xdr:rowOff>
    </xdr:from>
    <xdr:to>
      <xdr:col>10</xdr:col>
      <xdr:colOff>165100</xdr:colOff>
      <xdr:row>75</xdr:row>
      <xdr:rowOff>123150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139677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98512</xdr:rowOff>
    </xdr:from>
    <xdr:to>
      <xdr:col>6</xdr:col>
      <xdr:colOff>38100</xdr:colOff>
      <xdr:row>77</xdr:row>
      <xdr:rowOff>28662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45189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26479</xdr:rowOff>
    </xdr:from>
    <xdr:to>
      <xdr:col>24</xdr:col>
      <xdr:colOff>63500</xdr:colOff>
      <xdr:row>98</xdr:row>
      <xdr:rowOff>60858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28579"/>
          <a:ext cx="8382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72707</xdr:rowOff>
    </xdr:from>
    <xdr:to>
      <xdr:col>19</xdr:col>
      <xdr:colOff>177800</xdr:colOff>
      <xdr:row>98</xdr:row>
      <xdr:rowOff>60858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03357"/>
          <a:ext cx="889000" cy="1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72707</xdr:rowOff>
    </xdr:from>
    <xdr:to>
      <xdr:col>15</xdr:col>
      <xdr:colOff>50800</xdr:colOff>
      <xdr:row>97</xdr:row>
      <xdr:rowOff>103581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03357"/>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103581</xdr:rowOff>
    </xdr:from>
    <xdr:to>
      <xdr:col>10</xdr:col>
      <xdr:colOff>114300</xdr:colOff>
      <xdr:row>98</xdr:row>
      <xdr:rowOff>83604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4231"/>
          <a:ext cx="889000" cy="1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147129</xdr:rowOff>
    </xdr:from>
    <xdr:to>
      <xdr:col>24</xdr:col>
      <xdr:colOff>114300</xdr:colOff>
      <xdr:row>98</xdr:row>
      <xdr:rowOff>77279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125556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10058</xdr:rowOff>
    </xdr:from>
    <xdr:to>
      <xdr:col>20</xdr:col>
      <xdr:colOff>38100</xdr:colOff>
      <xdr:row>98</xdr:row>
      <xdr:rowOff>111658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102785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21907</xdr:rowOff>
    </xdr:from>
    <xdr:to>
      <xdr:col>15</xdr:col>
      <xdr:colOff>101600</xdr:colOff>
      <xdr:row>97</xdr:row>
      <xdr:rowOff>123507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114634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52781</xdr:rowOff>
    </xdr:from>
    <xdr:to>
      <xdr:col>10</xdr:col>
      <xdr:colOff>165100</xdr:colOff>
      <xdr:row>97</xdr:row>
      <xdr:rowOff>154381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170908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32804</xdr:rowOff>
    </xdr:from>
    <xdr:to>
      <xdr:col>6</xdr:col>
      <xdr:colOff>38100</xdr:colOff>
      <xdr:row>98</xdr:row>
      <xdr:rowOff>134404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125531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27000</xdr:rowOff>
    </xdr:from>
    <xdr:to>
      <xdr:col>55</xdr:col>
      <xdr:colOff>0</xdr:colOff>
      <xdr:row>58</xdr:row>
      <xdr:rowOff>118161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71100"/>
          <a:ext cx="838200" cy="9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27000</xdr:rowOff>
    </xdr:from>
    <xdr:to>
      <xdr:col>50</xdr:col>
      <xdr:colOff>114300</xdr:colOff>
      <xdr:row>58</xdr:row>
      <xdr:rowOff>79096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71100"/>
          <a:ext cx="889000" cy="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166853</xdr:rowOff>
    </xdr:from>
    <xdr:to>
      <xdr:col>45</xdr:col>
      <xdr:colOff>177800</xdr:colOff>
      <xdr:row>58</xdr:row>
      <xdr:rowOff>79096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39503"/>
          <a:ext cx="8890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166853</xdr:rowOff>
    </xdr:from>
    <xdr:to>
      <xdr:col>41</xdr:col>
      <xdr:colOff>50800</xdr:colOff>
      <xdr:row>58</xdr:row>
      <xdr:rowOff>73254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39503"/>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67361</xdr:rowOff>
    </xdr:from>
    <xdr:to>
      <xdr:col>55</xdr:col>
      <xdr:colOff>50800</xdr:colOff>
      <xdr:row>58</xdr:row>
      <xdr:rowOff>168961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153738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147650</xdr:rowOff>
    </xdr:from>
    <xdr:to>
      <xdr:col>50</xdr:col>
      <xdr:colOff>165100</xdr:colOff>
      <xdr:row>58</xdr:row>
      <xdr:rowOff>77800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68927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28296</xdr:rowOff>
    </xdr:from>
    <xdr:to>
      <xdr:col>46</xdr:col>
      <xdr:colOff>38100</xdr:colOff>
      <xdr:row>58</xdr:row>
      <xdr:rowOff>129896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121023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116053</xdr:rowOff>
    </xdr:from>
    <xdr:to>
      <xdr:col>41</xdr:col>
      <xdr:colOff>101600</xdr:colOff>
      <xdr:row>58</xdr:row>
      <xdr:rowOff>46203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37330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22454</xdr:rowOff>
    </xdr:from>
    <xdr:to>
      <xdr:col>36</xdr:col>
      <xdr:colOff>165100</xdr:colOff>
      <xdr:row>58</xdr:row>
      <xdr:rowOff>124054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115181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15170</xdr:rowOff>
    </xdr:from>
    <xdr:to>
      <xdr:col>55</xdr:col>
      <xdr:colOff>0</xdr:colOff>
      <xdr:row>78</xdr:row>
      <xdr:rowOff>33306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8270"/>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163227</xdr:rowOff>
    </xdr:from>
    <xdr:to>
      <xdr:col>50</xdr:col>
      <xdr:colOff>114300</xdr:colOff>
      <xdr:row>78</xdr:row>
      <xdr:rowOff>33306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6487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106420</xdr:rowOff>
    </xdr:from>
    <xdr:to>
      <xdr:col>45</xdr:col>
      <xdr:colOff>177800</xdr:colOff>
      <xdr:row>77</xdr:row>
      <xdr:rowOff>163227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08070"/>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106420</xdr:rowOff>
    </xdr:from>
    <xdr:to>
      <xdr:col>41</xdr:col>
      <xdr:colOff>50800</xdr:colOff>
      <xdr:row>78</xdr:row>
      <xdr:rowOff>14408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08070"/>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135820</xdr:rowOff>
    </xdr:from>
    <xdr:to>
      <xdr:col>55</xdr:col>
      <xdr:colOff>50800</xdr:colOff>
      <xdr:row>78</xdr:row>
      <xdr:rowOff>65970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114247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153956</xdr:rowOff>
    </xdr:from>
    <xdr:to>
      <xdr:col>50</xdr:col>
      <xdr:colOff>165100</xdr:colOff>
      <xdr:row>78</xdr:row>
      <xdr:rowOff>84106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75233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112427</xdr:rowOff>
    </xdr:from>
    <xdr:to>
      <xdr:col>46</xdr:col>
      <xdr:colOff>38100</xdr:colOff>
      <xdr:row>78</xdr:row>
      <xdr:rowOff>42577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55620</xdr:rowOff>
    </xdr:from>
    <xdr:to>
      <xdr:col>41</xdr:col>
      <xdr:colOff>101600</xdr:colOff>
      <xdr:row>77</xdr:row>
      <xdr:rowOff>157220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148347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135058</xdr:rowOff>
    </xdr:from>
    <xdr:to>
      <xdr:col>36</xdr:col>
      <xdr:colOff>165100</xdr:colOff>
      <xdr:row>78</xdr:row>
      <xdr:rowOff>65208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56335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72783</xdr:rowOff>
    </xdr:from>
    <xdr:to>
      <xdr:col>55</xdr:col>
      <xdr:colOff>0</xdr:colOff>
      <xdr:row>99</xdr:row>
      <xdr:rowOff>82462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46333"/>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82462</xdr:rowOff>
    </xdr:from>
    <xdr:to>
      <xdr:col>50</xdr:col>
      <xdr:colOff>114300</xdr:colOff>
      <xdr:row>99</xdr:row>
      <xdr:rowOff>130772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7056012"/>
          <a:ext cx="889000" cy="4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119431</xdr:rowOff>
    </xdr:from>
    <xdr:to>
      <xdr:col>45</xdr:col>
      <xdr:colOff>177800</xdr:colOff>
      <xdr:row>99</xdr:row>
      <xdr:rowOff>130772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7092981"/>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165760</xdr:rowOff>
    </xdr:from>
    <xdr:to>
      <xdr:col>41</xdr:col>
      <xdr:colOff>50800</xdr:colOff>
      <xdr:row>99</xdr:row>
      <xdr:rowOff>119431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6410"/>
          <a:ext cx="889000" cy="29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21983</xdr:rowOff>
    </xdr:from>
    <xdr:to>
      <xdr:col>55</xdr:col>
      <xdr:colOff>50800</xdr:colOff>
      <xdr:row>99</xdr:row>
      <xdr:rowOff>123583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108360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31662</xdr:rowOff>
    </xdr:from>
    <xdr:to>
      <xdr:col>50</xdr:col>
      <xdr:colOff>165100</xdr:colOff>
      <xdr:row>99</xdr:row>
      <xdr:rowOff>133262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124389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79972</xdr:rowOff>
    </xdr:from>
    <xdr:to>
      <xdr:col>46</xdr:col>
      <xdr:colOff>38100</xdr:colOff>
      <xdr:row>100</xdr:row>
      <xdr:rowOff>10122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70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100</xdr:row>
      <xdr:rowOff>1249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14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68631</xdr:rowOff>
    </xdr:from>
    <xdr:to>
      <xdr:col>41</xdr:col>
      <xdr:colOff>101600</xdr:colOff>
      <xdr:row>99</xdr:row>
      <xdr:rowOff>170231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161358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114960</xdr:rowOff>
    </xdr:from>
    <xdr:to>
      <xdr:col>36</xdr:col>
      <xdr:colOff>165100</xdr:colOff>
      <xdr:row>98</xdr:row>
      <xdr:rowOff>45110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36237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102079</xdr:rowOff>
    </xdr:from>
    <xdr:to>
      <xdr:col>85</xdr:col>
      <xdr:colOff>127000</xdr:colOff>
      <xdr:row>38</xdr:row>
      <xdr:rowOff>114684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17179"/>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114684</xdr:rowOff>
    </xdr:from>
    <xdr:to>
      <xdr:col>81</xdr:col>
      <xdr:colOff>50800</xdr:colOff>
      <xdr:row>38</xdr:row>
      <xdr:rowOff>117918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29784"/>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117918</xdr:rowOff>
    </xdr:from>
    <xdr:to>
      <xdr:col>76</xdr:col>
      <xdr:colOff>114300</xdr:colOff>
      <xdr:row>38</xdr:row>
      <xdr:rowOff>130883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33018"/>
          <a:ext cx="8890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130883</xdr:rowOff>
    </xdr:from>
    <xdr:to>
      <xdr:col>71</xdr:col>
      <xdr:colOff>177800</xdr:colOff>
      <xdr:row>38</xdr:row>
      <xdr:rowOff>156290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45983"/>
          <a:ext cx="8890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51279</xdr:rowOff>
    </xdr:from>
    <xdr:to>
      <xdr:col>85</xdr:col>
      <xdr:colOff>177800</xdr:colOff>
      <xdr:row>38</xdr:row>
      <xdr:rowOff>152879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29706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4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63884</xdr:rowOff>
    </xdr:from>
    <xdr:to>
      <xdr:col>81</xdr:col>
      <xdr:colOff>101600</xdr:colOff>
      <xdr:row>38</xdr:row>
      <xdr:rowOff>165484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156611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67118</xdr:rowOff>
    </xdr:from>
    <xdr:to>
      <xdr:col>76</xdr:col>
      <xdr:colOff>165100</xdr:colOff>
      <xdr:row>38</xdr:row>
      <xdr:rowOff>168718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159845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80083</xdr:rowOff>
    </xdr:from>
    <xdr:to>
      <xdr:col>72</xdr:col>
      <xdr:colOff>38100</xdr:colOff>
      <xdr:row>39</xdr:row>
      <xdr:rowOff>10233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1360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105490</xdr:rowOff>
    </xdr:from>
    <xdr:to>
      <xdr:col>67</xdr:col>
      <xdr:colOff>101600</xdr:colOff>
      <xdr:row>39</xdr:row>
      <xdr:rowOff>35640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26767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37656</xdr:rowOff>
    </xdr:from>
    <xdr:to>
      <xdr:col>85</xdr:col>
      <xdr:colOff>127000</xdr:colOff>
      <xdr:row>57</xdr:row>
      <xdr:rowOff>40107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38856"/>
          <a:ext cx="838200" cy="1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166116</xdr:rowOff>
    </xdr:from>
    <xdr:to>
      <xdr:col>81</xdr:col>
      <xdr:colOff>50800</xdr:colOff>
      <xdr:row>57</xdr:row>
      <xdr:rowOff>40107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95866"/>
          <a:ext cx="889000" cy="2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94679</xdr:rowOff>
    </xdr:from>
    <xdr:to>
      <xdr:col>76</xdr:col>
      <xdr:colOff>114300</xdr:colOff>
      <xdr:row>55</xdr:row>
      <xdr:rowOff>166116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2442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94679</xdr:rowOff>
    </xdr:from>
    <xdr:to>
      <xdr:col>71</xdr:col>
      <xdr:colOff>177800</xdr:colOff>
      <xdr:row>57</xdr:row>
      <xdr:rowOff>106604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24429"/>
          <a:ext cx="889000" cy="35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158306</xdr:rowOff>
    </xdr:from>
    <xdr:to>
      <xdr:col>85</xdr:col>
      <xdr:colOff>177800</xdr:colOff>
      <xdr:row>56</xdr:row>
      <xdr:rowOff>88456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160757</xdr:rowOff>
    </xdr:from>
    <xdr:to>
      <xdr:col>81</xdr:col>
      <xdr:colOff>101600</xdr:colOff>
      <xdr:row>57</xdr:row>
      <xdr:rowOff>90907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82034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115316</xdr:rowOff>
    </xdr:from>
    <xdr:to>
      <xdr:col>76</xdr:col>
      <xdr:colOff>165100</xdr:colOff>
      <xdr:row>56</xdr:row>
      <xdr:rowOff>45466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61993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43879</xdr:rowOff>
    </xdr:from>
    <xdr:to>
      <xdr:col>72</xdr:col>
      <xdr:colOff>38100</xdr:colOff>
      <xdr:row>55</xdr:row>
      <xdr:rowOff>145479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162006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55804</xdr:rowOff>
    </xdr:from>
    <xdr:to>
      <xdr:col>67</xdr:col>
      <xdr:colOff>101600</xdr:colOff>
      <xdr:row>57</xdr:row>
      <xdr:rowOff>157404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148531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87078</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1628"/>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87078</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1628"/>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36278</xdr:rowOff>
    </xdr:from>
    <xdr:to>
      <xdr:col>76</xdr:col>
      <xdr:colOff>165100</xdr:colOff>
      <xdr:row>79</xdr:row>
      <xdr:rowOff>137878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129005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7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28204</xdr:rowOff>
    </xdr:from>
    <xdr:to>
      <xdr:col>85</xdr:col>
      <xdr:colOff>127000</xdr:colOff>
      <xdr:row>98</xdr:row>
      <xdr:rowOff>31793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30304"/>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24371</xdr:rowOff>
    </xdr:from>
    <xdr:to>
      <xdr:col>81</xdr:col>
      <xdr:colOff>50800</xdr:colOff>
      <xdr:row>98</xdr:row>
      <xdr:rowOff>28204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6471"/>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24371</xdr:rowOff>
    </xdr:from>
    <xdr:to>
      <xdr:col>76</xdr:col>
      <xdr:colOff>114300</xdr:colOff>
      <xdr:row>98</xdr:row>
      <xdr:rowOff>29065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6471"/>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19966</xdr:rowOff>
    </xdr:from>
    <xdr:to>
      <xdr:col>71</xdr:col>
      <xdr:colOff>177800</xdr:colOff>
      <xdr:row>98</xdr:row>
      <xdr:rowOff>29065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2066"/>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152443</xdr:rowOff>
    </xdr:from>
    <xdr:to>
      <xdr:col>85</xdr:col>
      <xdr:colOff>177800</xdr:colOff>
      <xdr:row>98</xdr:row>
      <xdr:rowOff>82593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67370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148854</xdr:rowOff>
    </xdr:from>
    <xdr:to>
      <xdr:col>81</xdr:col>
      <xdr:colOff>101600</xdr:colOff>
      <xdr:row>98</xdr:row>
      <xdr:rowOff>79004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70131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145021</xdr:rowOff>
    </xdr:from>
    <xdr:to>
      <xdr:col>76</xdr:col>
      <xdr:colOff>165100</xdr:colOff>
      <xdr:row>98</xdr:row>
      <xdr:rowOff>75171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66298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149715</xdr:rowOff>
    </xdr:from>
    <xdr:to>
      <xdr:col>72</xdr:col>
      <xdr:colOff>38100</xdr:colOff>
      <xdr:row>98</xdr:row>
      <xdr:rowOff>79865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70992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140616</xdr:rowOff>
    </xdr:from>
    <xdr:to>
      <xdr:col>67</xdr:col>
      <xdr:colOff>101600</xdr:colOff>
      <xdr:row>98</xdr:row>
      <xdr:rowOff>70766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61893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総務費は、類似団体平均と比較して低い状況に</a:t>
          </a:r>
          <a:r>
            <a:rPr kumimoji="1" lang="ja-JP" altLang="en-US" sz="1300">
              <a:solidFill>
                <a:schemeClr val="dk1"/>
              </a:solidFill>
              <a:effectLst/>
              <a:latin typeface="+mn-lt"/>
              <a:ea typeface="+mn-ea"/>
              <a:cs typeface="+mn-cs"/>
            </a:rPr>
            <a:t>あり、前年度より減となっている</a:t>
          </a:r>
          <a:r>
            <a:rPr kumimoji="1" lang="ja-JP" altLang="ja-JP" sz="1300">
              <a:solidFill>
                <a:schemeClr val="dk1"/>
              </a:solidFill>
              <a:effectLst/>
              <a:latin typeface="+mn-lt"/>
              <a:ea typeface="+mn-ea"/>
              <a:cs typeface="+mn-cs"/>
            </a:rPr>
            <a:t>。前年度と比較して</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となった主な要因として、</a:t>
          </a:r>
          <a:r>
            <a:rPr kumimoji="1" lang="ja-JP" altLang="en-US" sz="1300">
              <a:solidFill>
                <a:schemeClr val="dk1"/>
              </a:solidFill>
              <a:effectLst/>
              <a:latin typeface="+mn-lt"/>
              <a:ea typeface="+mn-ea"/>
              <a:cs typeface="+mn-cs"/>
            </a:rPr>
            <a:t>昨年度と比較して目的基金への積立が減少したことが主な要因である。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民生費は、類似団体平均と比較して高い状況にある。主な要因として、待機児童解消のための認可保育所等運営負担金や障害者福祉サービス費等の影響で増となっている。</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農林水産費は類似団体平均と比較して、昨年度と比較して減となっている。主な要因として、かんがい事業の一時中断となっているが、次年度以降、事業が発生する見込みである。</a:t>
          </a:r>
          <a:endParaRPr kumimoji="1" lang="en-US" altLang="ja-JP" sz="1300">
            <a:solidFill>
              <a:schemeClr val="dk1"/>
            </a:solidFill>
            <a:effectLst/>
            <a:latin typeface="+mn-lt"/>
            <a:ea typeface="+mn-ea"/>
            <a:cs typeface="+mn-cs"/>
          </a:endParaRPr>
        </a:p>
        <a:p>
          <a:pPr eaLnBrk="1" fontAlgn="auto" latinLnBrk="0" hangingPunct="1"/>
          <a:r>
            <a:rPr kumimoji="1" lang="ja-JP" altLang="ja-JP" sz="1300">
              <a:solidFill>
                <a:schemeClr val="dk1"/>
              </a:solidFill>
              <a:effectLst/>
              <a:latin typeface="+mn-lt"/>
              <a:ea typeface="+mn-ea"/>
              <a:cs typeface="+mn-cs"/>
            </a:rPr>
            <a:t>土木費は、類似団体平均と比較して低い状況にある。主要村道の舗装改修工事等の実施により増となった。</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教育費は、類似団体平均と比較して</a:t>
          </a:r>
          <a:r>
            <a:rPr kumimoji="1" lang="ja-JP" altLang="en-US" sz="1300">
              <a:solidFill>
                <a:schemeClr val="dk1"/>
              </a:solidFill>
              <a:effectLst/>
              <a:latin typeface="+mn-lt"/>
              <a:ea typeface="+mn-ea"/>
              <a:cs typeface="+mn-cs"/>
            </a:rPr>
            <a:t>高</a:t>
          </a:r>
          <a:r>
            <a:rPr kumimoji="1" lang="ja-JP" altLang="ja-JP" sz="1300">
              <a:solidFill>
                <a:schemeClr val="dk1"/>
              </a:solidFill>
              <a:effectLst/>
              <a:latin typeface="+mn-lt"/>
              <a:ea typeface="+mn-ea"/>
              <a:cs typeface="+mn-cs"/>
            </a:rPr>
            <a:t>い状況になった。主な要因として、主な要因として、北中城小学校校トイレ改修工事や北中城小学校擁壁工事の影響で増となった。</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a:t>
          </a:r>
          <a:r>
            <a:rPr kumimoji="1" lang="ja-JP" altLang="en-US" sz="1200">
              <a:solidFill>
                <a:schemeClr val="dk1"/>
              </a:solidFill>
              <a:effectLst/>
              <a:latin typeface="+mn-lt"/>
              <a:ea typeface="+mn-ea"/>
              <a:cs typeface="+mn-cs"/>
            </a:rPr>
            <a:t>目的基金への積立と国保会計への操出金の影響により減少となった。</a:t>
          </a:r>
          <a:r>
            <a:rPr kumimoji="1" lang="ja-JP" altLang="ja-JP" sz="1200">
              <a:solidFill>
                <a:schemeClr val="dk1"/>
              </a:solidFill>
              <a:effectLst/>
              <a:latin typeface="+mn-lt"/>
              <a:ea typeface="+mn-ea"/>
              <a:cs typeface="+mn-cs"/>
            </a:rPr>
            <a:t>実質収支額は標準財政規模と比較し３％～５％が望ましいとされているところ、補助事業の歳入と支出の見込み値と実績の差額</a:t>
          </a:r>
          <a:r>
            <a:rPr kumimoji="1" lang="ja-JP" altLang="en-US" sz="1200">
              <a:solidFill>
                <a:schemeClr val="dk1"/>
              </a:solidFill>
              <a:effectLst/>
              <a:latin typeface="+mn-lt"/>
              <a:ea typeface="+mn-ea"/>
              <a:cs typeface="+mn-cs"/>
            </a:rPr>
            <a:t>により</a:t>
          </a:r>
          <a:r>
            <a:rPr kumimoji="1" lang="ja-JP" altLang="ja-JP" sz="1200">
              <a:solidFill>
                <a:schemeClr val="dk1"/>
              </a:solidFill>
              <a:effectLst/>
              <a:latin typeface="+mn-lt"/>
              <a:ea typeface="+mn-ea"/>
              <a:cs typeface="+mn-cs"/>
            </a:rPr>
            <a:t>、前年度に比べ</a:t>
          </a:r>
          <a:r>
            <a:rPr kumimoji="1" lang="ja-JP" altLang="en-US" sz="1200">
              <a:solidFill>
                <a:schemeClr val="dk1"/>
              </a:solidFill>
              <a:effectLst/>
              <a:latin typeface="+mn-lt"/>
              <a:ea typeface="+mn-ea"/>
              <a:cs typeface="+mn-cs"/>
            </a:rPr>
            <a:t>減少したものの５</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１％となった。</a:t>
          </a:r>
          <a:endParaRPr lang="ja-JP" altLang="ja-JP" sz="1200">
            <a:effectLst/>
          </a:endParaRPr>
        </a:p>
        <a:p>
          <a:r>
            <a:rPr kumimoji="1" lang="ja-JP" altLang="ja-JP" sz="1200">
              <a:solidFill>
                <a:schemeClr val="dk1"/>
              </a:solidFill>
              <a:effectLst/>
              <a:latin typeface="+mn-lt"/>
              <a:ea typeface="+mn-ea"/>
              <a:cs typeface="+mn-cs"/>
            </a:rPr>
            <a:t>　実質単年度収支は、積立金</a:t>
          </a:r>
          <a:r>
            <a:rPr kumimoji="1" lang="ja-JP" altLang="en-US" sz="1200">
              <a:solidFill>
                <a:schemeClr val="dk1"/>
              </a:solidFill>
              <a:effectLst/>
              <a:latin typeface="+mn-lt"/>
              <a:ea typeface="+mn-ea"/>
              <a:cs typeface="+mn-cs"/>
            </a:rPr>
            <a:t>及び操出金</a:t>
          </a:r>
          <a:r>
            <a:rPr kumimoji="1" lang="ja-JP" altLang="ja-JP" sz="1200">
              <a:solidFill>
                <a:schemeClr val="dk1"/>
              </a:solidFill>
              <a:effectLst/>
              <a:latin typeface="+mn-lt"/>
              <a:ea typeface="+mn-ea"/>
              <a:cs typeface="+mn-cs"/>
            </a:rPr>
            <a:t>が前年度に</a:t>
          </a:r>
          <a:r>
            <a:rPr kumimoji="1" lang="ja-JP" altLang="en-US" sz="1200">
              <a:solidFill>
                <a:schemeClr val="dk1"/>
              </a:solidFill>
              <a:effectLst/>
              <a:latin typeface="+mn-lt"/>
              <a:ea typeface="+mn-ea"/>
              <a:cs typeface="+mn-cs"/>
            </a:rPr>
            <a:t>増加したことによりマイナスとなっている。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沖縄県北中城村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ysClr val="windowText" lastClr="000000"/>
              </a:solidFill>
              <a:effectLst/>
              <a:latin typeface="+mn-ea"/>
              <a:ea typeface="+mn-ea"/>
              <a:cs typeface="+mn-cs"/>
            </a:rPr>
            <a:t>令和</a:t>
          </a:r>
          <a:r>
            <a:rPr kumimoji="1" lang="ja-JP" altLang="en-US" sz="1300">
              <a:solidFill>
                <a:sysClr val="windowText" lastClr="000000"/>
              </a:solidFill>
              <a:effectLst/>
              <a:latin typeface="+mn-ea"/>
              <a:ea typeface="+mn-ea"/>
              <a:cs typeface="+mn-cs"/>
            </a:rPr>
            <a:t>５</a:t>
          </a:r>
          <a:r>
            <a:rPr kumimoji="1" lang="ja-JP" altLang="ja-JP" sz="1300">
              <a:solidFill>
                <a:sysClr val="windowText" lastClr="000000"/>
              </a:solidFill>
              <a:effectLst/>
              <a:latin typeface="+mn-ea"/>
              <a:ea typeface="+mn-ea"/>
              <a:cs typeface="+mn-cs"/>
            </a:rPr>
            <a:t>度の連結実質収支額の標準財政規模に対する割合は４</a:t>
          </a:r>
          <a:r>
            <a:rPr kumimoji="1" lang="ja-JP" altLang="en-US" sz="1300">
              <a:solidFill>
                <a:sysClr val="windowText" lastClr="000000"/>
              </a:solidFill>
              <a:effectLst/>
              <a:latin typeface="+mn-ea"/>
              <a:ea typeface="+mn-ea"/>
              <a:cs typeface="+mn-cs"/>
            </a:rPr>
            <a:t>１</a:t>
          </a:r>
          <a:r>
            <a:rPr kumimoji="1" lang="ja-JP" altLang="ja-JP" sz="1300">
              <a:solidFill>
                <a:sysClr val="windowText" lastClr="000000"/>
              </a:solidFill>
              <a:effectLst/>
              <a:latin typeface="+mn-ea"/>
              <a:ea typeface="+mn-ea"/>
              <a:cs typeface="+mn-cs"/>
            </a:rPr>
            <a:t>．</a:t>
          </a:r>
          <a:r>
            <a:rPr kumimoji="1" lang="ja-JP" altLang="en-US" sz="1300">
              <a:solidFill>
                <a:sysClr val="windowText" lastClr="000000"/>
              </a:solidFill>
              <a:effectLst/>
              <a:latin typeface="+mn-ea"/>
              <a:ea typeface="+mn-ea"/>
              <a:cs typeface="+mn-cs"/>
            </a:rPr>
            <a:t>１４</a:t>
          </a:r>
          <a:r>
            <a:rPr kumimoji="1" lang="ja-JP" altLang="ja-JP" sz="1300">
              <a:solidFill>
                <a:sysClr val="windowText" lastClr="000000"/>
              </a:solidFill>
              <a:effectLst/>
              <a:latin typeface="+mn-ea"/>
              <a:ea typeface="+mn-ea"/>
              <a:cs typeface="+mn-cs"/>
            </a:rPr>
            <a:t>％となった。</a:t>
          </a:r>
          <a:endParaRPr lang="ja-JP" altLang="ja-JP" sz="130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ea"/>
              <a:ea typeface="+mn-ea"/>
              <a:cs typeface="+mn-cs"/>
            </a:rPr>
            <a:t>　連結実質赤字比率については、経年的に黒字であり、水道事業会計の</a:t>
          </a:r>
          <a:r>
            <a:rPr kumimoji="1" lang="ja-JP" altLang="en-US" sz="1300">
              <a:solidFill>
                <a:sysClr val="windowText" lastClr="000000"/>
              </a:solidFill>
              <a:effectLst/>
              <a:latin typeface="+mn-ea"/>
              <a:ea typeface="+mn-ea"/>
              <a:cs typeface="+mn-cs"/>
            </a:rPr>
            <a:t>が３１．７１％と高い比率となっている。</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ea"/>
              <a:ea typeface="+mn-ea"/>
              <a:cs typeface="+mn-cs"/>
            </a:rPr>
            <a:t>　国民健康保険特別会計については、財源確保のため、一般会計より３．６億円の法定外繰入を行っており、今後も、政策的な操出金がみこまれることから、安定的な</a:t>
          </a:r>
          <a:r>
            <a:rPr kumimoji="1" lang="ja-JP" altLang="ja-JP" sz="1300">
              <a:solidFill>
                <a:sysClr val="windowText" lastClr="000000"/>
              </a:solidFill>
              <a:effectLst/>
              <a:latin typeface="+mn-ea"/>
              <a:ea typeface="+mn-ea"/>
              <a:cs typeface="+mn-cs"/>
            </a:rPr>
            <a:t>財政運営を図って</a:t>
          </a:r>
          <a:r>
            <a:rPr kumimoji="1" lang="ja-JP" altLang="en-US" sz="1300">
              <a:solidFill>
                <a:sysClr val="windowText" lastClr="000000"/>
              </a:solidFill>
              <a:effectLst/>
              <a:latin typeface="+mn-ea"/>
              <a:ea typeface="+mn-ea"/>
              <a:cs typeface="+mn-cs"/>
            </a:rPr>
            <a:t>く必要がある</a:t>
          </a:r>
          <a:r>
            <a:rPr kumimoji="1" lang="ja-JP" altLang="ja-JP" sz="1300">
              <a:solidFill>
                <a:sysClr val="windowText" lastClr="000000"/>
              </a:solidFill>
              <a:effectLst/>
              <a:latin typeface="+mn-ea"/>
              <a:ea typeface="+mn-ea"/>
              <a:cs typeface="+mn-cs"/>
            </a:rPr>
            <a:t>。</a:t>
          </a:r>
          <a:endParaRPr lang="ja-JP" altLang="ja-JP" sz="1300">
            <a:solidFill>
              <a:sysClr val="windowText" lastClr="000000"/>
            </a:solidFill>
            <a:effectLst/>
            <a:latin typeface="+mn-ea"/>
            <a:ea typeface="+mn-ea"/>
          </a:endParaRPr>
        </a:p>
        <a:p>
          <a:pPr eaLnBrk="1" fontAlgn="auto" latinLnBrk="0" hangingPunct="1"/>
          <a:r>
            <a:rPr kumimoji="1" lang="ja-JP" altLang="ja-JP" sz="1300">
              <a:solidFill>
                <a:sysClr val="windowText" lastClr="000000"/>
              </a:solidFill>
              <a:effectLst/>
              <a:latin typeface="+mn-ea"/>
              <a:ea typeface="+mn-ea"/>
              <a:cs typeface="+mn-cs"/>
            </a:rPr>
            <a:t>　</a:t>
          </a:r>
          <a:endParaRPr kumimoji="1" lang="en-US" altLang="ja-JP" sz="1300">
            <a:solidFill>
              <a:sysClr val="windowText" lastClr="000000"/>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73278_&#21271;&#20013;&#2247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61.8</v>
          </cell>
          <cell r="BX51">
            <v>62.2</v>
          </cell>
          <cell r="CF51">
            <v>53.7</v>
          </cell>
          <cell r="CN51">
            <v>41.4</v>
          </cell>
          <cell r="CV51">
            <v>39.6</v>
          </cell>
        </row>
        <row r="53">
          <cell r="BP53">
            <v>47.8</v>
          </cell>
          <cell r="BX53">
            <v>47.4</v>
          </cell>
          <cell r="CF53">
            <v>46.8</v>
          </cell>
          <cell r="CN53">
            <v>48.7</v>
          </cell>
          <cell r="CV53">
            <v>50.4</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61.8</v>
          </cell>
          <cell r="BX73">
            <v>62.2</v>
          </cell>
          <cell r="CF73">
            <v>53.7</v>
          </cell>
          <cell r="CN73">
            <v>41.4</v>
          </cell>
          <cell r="CV73">
            <v>39.6</v>
          </cell>
        </row>
        <row r="75">
          <cell r="BP75">
            <v>5.6</v>
          </cell>
          <cell r="BX75">
            <v>5.6</v>
          </cell>
          <cell r="CF75">
            <v>5.6</v>
          </cell>
          <cell r="CN75">
            <v>5.6</v>
          </cell>
          <cell r="CV75">
            <v>5.5</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O37" sqref="AO37:BC3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9886749</v>
      </c>
      <c r="BO4" s="436"/>
      <c r="BP4" s="436"/>
      <c r="BQ4" s="436"/>
      <c r="BR4" s="436"/>
      <c r="BS4" s="436"/>
      <c r="BT4" s="436"/>
      <c r="BU4" s="437"/>
      <c r="BV4" s="435">
        <v>9256284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9554112</v>
      </c>
      <c r="BO5" s="407"/>
      <c r="BP5" s="407"/>
      <c r="BQ5" s="407"/>
      <c r="BR5" s="407"/>
      <c r="BS5" s="407"/>
      <c r="BT5" s="407"/>
      <c r="BU5" s="408"/>
      <c r="BV5" s="406">
        <v>8819650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82.9</v>
      </c>
      <c r="CU5" s="404"/>
      <c r="CV5" s="404"/>
      <c r="CW5" s="404"/>
      <c r="CX5" s="404"/>
      <c r="CY5" s="404"/>
      <c r="CZ5" s="404"/>
      <c r="DA5" s="405"/>
      <c r="DB5" s="403">
        <v>81</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332637</v>
      </c>
      <c r="BO6" s="407"/>
      <c r="BP6" s="407"/>
      <c r="BQ6" s="407"/>
      <c r="BR6" s="407"/>
      <c r="BS6" s="407"/>
      <c r="BT6" s="407"/>
      <c r="BU6" s="408"/>
      <c r="BV6" s="406">
        <v>436634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83.7</v>
      </c>
      <c r="CU6" s="550"/>
      <c r="CV6" s="550"/>
      <c r="CW6" s="550"/>
      <c r="CX6" s="550"/>
      <c r="CY6" s="550"/>
      <c r="CZ6" s="550"/>
      <c r="DA6" s="551"/>
      <c r="DB6" s="549">
        <v>82.6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47753</v>
      </c>
      <c r="BO7" s="407"/>
      <c r="BP7" s="407"/>
      <c r="BQ7" s="407"/>
      <c r="BR7" s="407"/>
      <c r="BS7" s="407"/>
      <c r="BT7" s="407"/>
      <c r="BU7" s="408"/>
      <c r="BV7" s="406">
        <v>18878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4819622</v>
      </c>
      <c r="CU7" s="407"/>
      <c r="CV7" s="407"/>
      <c r="CW7" s="407"/>
      <c r="CX7" s="407"/>
      <c r="CY7" s="407"/>
      <c r="CZ7" s="407"/>
      <c r="DA7" s="408"/>
      <c r="DB7" s="406">
        <v>4636238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284884</v>
      </c>
      <c r="BO8" s="407"/>
      <c r="BP8" s="407"/>
      <c r="BQ8" s="407"/>
      <c r="BR8" s="407"/>
      <c r="BS8" s="407"/>
      <c r="BT8" s="407"/>
      <c r="BU8" s="408"/>
      <c r="BV8" s="406">
        <v>417756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0.65</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17969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-132872</v>
      </c>
      <c r="BO9" s="407"/>
      <c r="BP9" s="407"/>
      <c r="BQ9" s="407"/>
      <c r="BR9" s="407"/>
      <c r="BS9" s="407"/>
      <c r="BT9" s="407"/>
      <c r="BU9" s="408"/>
      <c r="BV9" s="406">
        <v>98135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6.6</v>
      </c>
      <c r="CU9" s="404"/>
      <c r="CV9" s="404"/>
      <c r="CW9" s="404"/>
      <c r="CX9" s="404"/>
      <c r="CY9" s="404"/>
      <c r="CZ9" s="404"/>
      <c r="DA9" s="405"/>
      <c r="DB9" s="403">
        <v>7.7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16148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205319</v>
      </c>
      <c r="BO10" s="407"/>
      <c r="BP10" s="407"/>
      <c r="BQ10" s="407"/>
      <c r="BR10" s="407"/>
      <c r="BS10" s="407"/>
      <c r="BT10" s="407"/>
      <c r="BU10" s="408"/>
      <c r="BV10" s="406">
        <v>168811</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17933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540013</v>
      </c>
      <c r="BO12" s="407"/>
      <c r="BP12" s="407"/>
      <c r="BQ12" s="407"/>
      <c r="BR12" s="407"/>
      <c r="BS12" s="407"/>
      <c r="BT12" s="407"/>
      <c r="BU12" s="408"/>
      <c r="BV12" s="406">
        <v>95495</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129</v>
      </c>
      <c r="N13" s="491"/>
      <c r="O13" s="491"/>
      <c r="P13" s="491"/>
      <c r="Q13" s="492"/>
      <c r="R13" s="493">
        <v>17517</v>
      </c>
      <c r="S13" s="494"/>
      <c r="T13" s="494"/>
      <c r="U13" s="494"/>
      <c r="V13" s="495"/>
      <c r="W13" s="496" t="s">
        <v>130</v>
      </c>
      <c r="X13" s="392"/>
      <c r="Y13" s="392"/>
      <c r="Z13" s="392"/>
      <c r="AA13" s="392"/>
      <c r="AB13" s="393"/>
      <c r="AC13" s="359">
        <v>68</v>
      </c>
      <c r="AD13" s="360"/>
      <c r="AE13" s="360"/>
      <c r="AF13" s="360"/>
      <c r="AG13" s="361"/>
      <c r="AH13" s="359">
        <v>100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-467566</v>
      </c>
      <c r="BO13" s="407"/>
      <c r="BP13" s="407"/>
      <c r="BQ13" s="407"/>
      <c r="BR13" s="407"/>
      <c r="BS13" s="407"/>
      <c r="BT13" s="407"/>
      <c r="BU13" s="408"/>
      <c r="BV13" s="406">
        <v>171451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5.5</v>
      </c>
      <c r="CU13" s="404"/>
      <c r="CV13" s="404"/>
      <c r="CW13" s="404"/>
      <c r="CX13" s="404"/>
      <c r="CY13" s="404"/>
      <c r="CZ13" s="404"/>
      <c r="DA13" s="405"/>
      <c r="DB13" s="403">
        <v>5.6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17936</v>
      </c>
      <c r="S14" s="494"/>
      <c r="T14" s="494"/>
      <c r="U14" s="494"/>
      <c r="V14" s="495"/>
      <c r="W14" s="497"/>
      <c r="X14" s="395"/>
      <c r="Y14" s="395"/>
      <c r="Z14" s="395"/>
      <c r="AA14" s="395"/>
      <c r="AB14" s="396"/>
      <c r="AC14" s="486">
        <v>1.1000000000000001</v>
      </c>
      <c r="AD14" s="487"/>
      <c r="AE14" s="487"/>
      <c r="AF14" s="487"/>
      <c r="AG14" s="488"/>
      <c r="AH14" s="486">
        <v>1.7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39.6</v>
      </c>
      <c r="CU14" s="504"/>
      <c r="CV14" s="504"/>
      <c r="CW14" s="504"/>
      <c r="CX14" s="504"/>
      <c r="CY14" s="504"/>
      <c r="CZ14" s="504"/>
      <c r="DA14" s="505"/>
      <c r="DB14" s="503">
        <v>41.4</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129</v>
      </c>
      <c r="N15" s="491"/>
      <c r="O15" s="491"/>
      <c r="P15" s="491"/>
      <c r="Q15" s="492"/>
      <c r="R15" s="493">
        <v>17542</v>
      </c>
      <c r="S15" s="494"/>
      <c r="T15" s="494"/>
      <c r="U15" s="494"/>
      <c r="V15" s="495"/>
      <c r="W15" s="496" t="s">
        <v>137</v>
      </c>
      <c r="X15" s="392"/>
      <c r="Y15" s="392"/>
      <c r="Z15" s="392"/>
      <c r="AA15" s="392"/>
      <c r="AB15" s="393"/>
      <c r="AC15" s="359">
        <v>921</v>
      </c>
      <c r="AD15" s="360"/>
      <c r="AE15" s="360"/>
      <c r="AF15" s="360"/>
      <c r="AG15" s="361"/>
      <c r="AH15" s="359">
        <v>950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2535128</v>
      </c>
      <c r="BO15" s="436"/>
      <c r="BP15" s="436"/>
      <c r="BQ15" s="436"/>
      <c r="BR15" s="436"/>
      <c r="BS15" s="436"/>
      <c r="BT15" s="436"/>
      <c r="BU15" s="437"/>
      <c r="BV15" s="435">
        <v>2423669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15.5</v>
      </c>
      <c r="AD16" s="487"/>
      <c r="AE16" s="487"/>
      <c r="AF16" s="487"/>
      <c r="AG16" s="488"/>
      <c r="AH16" s="486">
        <v>16.399999999999999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4050953</v>
      </c>
      <c r="BO16" s="407"/>
      <c r="BP16" s="407"/>
      <c r="BQ16" s="407"/>
      <c r="BR16" s="407"/>
      <c r="BS16" s="407"/>
      <c r="BT16" s="407"/>
      <c r="BU16" s="408"/>
      <c r="BV16" s="406">
        <v>3838108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4956</v>
      </c>
      <c r="AD17" s="360"/>
      <c r="AE17" s="360"/>
      <c r="AF17" s="360"/>
      <c r="AG17" s="361"/>
      <c r="AH17" s="359">
        <v>4740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3255468</v>
      </c>
      <c r="BO17" s="407"/>
      <c r="BP17" s="407"/>
      <c r="BQ17" s="407"/>
      <c r="BR17" s="407"/>
      <c r="BS17" s="407"/>
      <c r="BT17" s="407"/>
      <c r="BU17" s="408"/>
      <c r="BV17" s="406">
        <v>3119621</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11.54</v>
      </c>
      <c r="M18" s="459"/>
      <c r="N18" s="459"/>
      <c r="O18" s="459"/>
      <c r="P18" s="459"/>
      <c r="Q18" s="459"/>
      <c r="R18" s="460"/>
      <c r="S18" s="460"/>
      <c r="T18" s="460"/>
      <c r="U18" s="460"/>
      <c r="V18" s="461"/>
      <c r="W18" s="477"/>
      <c r="X18" s="478"/>
      <c r="Y18" s="478"/>
      <c r="Z18" s="478"/>
      <c r="AA18" s="478"/>
      <c r="AB18" s="502"/>
      <c r="AC18" s="376">
        <v>83.4</v>
      </c>
      <c r="AD18" s="377"/>
      <c r="AE18" s="377"/>
      <c r="AF18" s="377"/>
      <c r="AG18" s="462"/>
      <c r="AH18" s="376">
        <v>81.900000000000006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4296973</v>
      </c>
      <c r="BO18" s="407"/>
      <c r="BP18" s="407"/>
      <c r="BQ18" s="407"/>
      <c r="BR18" s="407"/>
      <c r="BS18" s="407"/>
      <c r="BT18" s="407"/>
      <c r="BU18" s="408"/>
      <c r="BV18" s="406">
        <v>4081421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1557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6547141</v>
      </c>
      <c r="BO19" s="407"/>
      <c r="BP19" s="407"/>
      <c r="BQ19" s="407"/>
      <c r="BR19" s="407"/>
      <c r="BS19" s="407"/>
      <c r="BT19" s="407"/>
      <c r="BU19" s="408"/>
      <c r="BV19" s="406">
        <v>5728334</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6558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4694130</v>
      </c>
      <c r="BO22" s="436"/>
      <c r="BP22" s="436"/>
      <c r="BQ22" s="436"/>
      <c r="BR22" s="436"/>
      <c r="BS22" s="436"/>
      <c r="BT22" s="436"/>
      <c r="BU22" s="437"/>
      <c r="BV22" s="435">
        <v>4978030</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4431403</v>
      </c>
      <c r="BO23" s="407"/>
      <c r="BP23" s="407"/>
      <c r="BQ23" s="407"/>
      <c r="BR23" s="407"/>
      <c r="BS23" s="407"/>
      <c r="BT23" s="407"/>
      <c r="BU23" s="408"/>
      <c r="BV23" s="406">
        <v>4658664</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6860</v>
      </c>
      <c r="R24" s="360"/>
      <c r="S24" s="360"/>
      <c r="T24" s="360"/>
      <c r="U24" s="360"/>
      <c r="V24" s="361"/>
      <c r="W24" s="449"/>
      <c r="X24" s="386"/>
      <c r="Y24" s="387"/>
      <c r="Z24" s="362" t="s">
        <v>162</v>
      </c>
      <c r="AA24" s="363"/>
      <c r="AB24" s="363"/>
      <c r="AC24" s="363"/>
      <c r="AD24" s="363"/>
      <c r="AE24" s="363"/>
      <c r="AF24" s="363"/>
      <c r="AG24" s="364"/>
      <c r="AH24" s="359">
        <v>119</v>
      </c>
      <c r="AI24" s="360"/>
      <c r="AJ24" s="360"/>
      <c r="AK24" s="360"/>
      <c r="AL24" s="361"/>
      <c r="AM24" s="359">
        <v>366996</v>
      </c>
      <c r="AN24" s="360"/>
      <c r="AO24" s="360"/>
      <c r="AP24" s="360"/>
      <c r="AQ24" s="360"/>
      <c r="AR24" s="361"/>
      <c r="AS24" s="359">
        <v>3084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2262768</v>
      </c>
      <c r="BO24" s="407"/>
      <c r="BP24" s="407"/>
      <c r="BQ24" s="407"/>
      <c r="BR24" s="407"/>
      <c r="BS24" s="407"/>
      <c r="BT24" s="407"/>
      <c r="BU24" s="408"/>
      <c r="BV24" s="406">
        <v>2338577</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5580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2196598</v>
      </c>
      <c r="BO25" s="436"/>
      <c r="BP25" s="436"/>
      <c r="BQ25" s="436"/>
      <c r="BR25" s="436"/>
      <c r="BS25" s="436"/>
      <c r="BT25" s="436"/>
      <c r="BU25" s="437"/>
      <c r="BV25" s="435">
        <v>2104540</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5250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21608</v>
      </c>
      <c r="AN26" s="360"/>
      <c r="AO26" s="360"/>
      <c r="AP26" s="360"/>
      <c r="AQ26" s="360"/>
      <c r="AR26" s="361"/>
      <c r="AS26" s="359">
        <v>2701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25562</v>
      </c>
      <c r="AN27" s="360"/>
      <c r="AO27" s="360"/>
      <c r="AP27" s="360"/>
      <c r="AQ27" s="360"/>
      <c r="AR27" s="361"/>
      <c r="AS27" s="359">
        <v>3195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32000</v>
      </c>
      <c r="BO27" s="441"/>
      <c r="BP27" s="441"/>
      <c r="BQ27" s="441"/>
      <c r="BR27" s="441"/>
      <c r="BS27" s="441"/>
      <c r="BT27" s="441"/>
      <c r="BU27" s="442"/>
      <c r="BV27" s="440">
        <v>32000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2550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368178</v>
      </c>
      <c r="BO28" s="436"/>
      <c r="BP28" s="436"/>
      <c r="BQ28" s="436"/>
      <c r="BR28" s="436"/>
      <c r="BS28" s="436"/>
      <c r="BT28" s="436"/>
      <c r="BU28" s="437"/>
      <c r="BV28" s="435">
        <v>702872</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12</v>
      </c>
      <c r="M29" s="360"/>
      <c r="N29" s="360"/>
      <c r="O29" s="360"/>
      <c r="P29" s="361"/>
      <c r="Q29" s="359">
        <v>2350</v>
      </c>
      <c r="R29" s="360"/>
      <c r="S29" s="360"/>
      <c r="T29" s="360"/>
      <c r="U29" s="360"/>
      <c r="V29" s="361"/>
      <c r="W29" s="450"/>
      <c r="X29" s="451"/>
      <c r="Y29" s="452"/>
      <c r="Z29" s="362" t="s">
        <v>177</v>
      </c>
      <c r="AA29" s="363"/>
      <c r="AB29" s="363"/>
      <c r="AC29" s="363"/>
      <c r="AD29" s="363"/>
      <c r="AE29" s="363"/>
      <c r="AF29" s="363"/>
      <c r="AG29" s="364"/>
      <c r="AH29" s="359">
        <v>127</v>
      </c>
      <c r="AI29" s="360"/>
      <c r="AJ29" s="360"/>
      <c r="AK29" s="360"/>
      <c r="AL29" s="361"/>
      <c r="AM29" s="359">
        <v>392558</v>
      </c>
      <c r="AN29" s="360"/>
      <c r="AO29" s="360"/>
      <c r="AP29" s="360"/>
      <c r="AQ29" s="360"/>
      <c r="AR29" s="361"/>
      <c r="AS29" s="359">
        <v>3091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156486</v>
      </c>
      <c r="BO29" s="407"/>
      <c r="BP29" s="407"/>
      <c r="BQ29" s="407"/>
      <c r="BR29" s="407"/>
      <c r="BS29" s="407"/>
      <c r="BT29" s="407"/>
      <c r="BU29" s="408"/>
      <c r="BV29" s="406">
        <v>99866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1223006</v>
      </c>
      <c r="BO30" s="441"/>
      <c r="BP30" s="441"/>
      <c r="BQ30" s="441"/>
      <c r="BR30" s="441"/>
      <c r="BS30" s="441"/>
      <c r="BT30" s="441"/>
      <c r="BU30" s="442"/>
      <c r="BV30" s="440">
        <v>1049522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沖縄県市町村総合事務組合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中城村北中城村清掃事務組合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中城北中城消防組合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南部広域行政組合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中部広域市町村圏事務組合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沖縄県介護保険広域連合（一般会計）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沖縄県介護保険広域連合（特別会計）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14</v>
      </c>
      <c r="BX42" s="354"/>
      <c r="BY42" s="355" t="str">
        <f>IF('各会計、関係団体の財政状況及び健全化判断比率'!B76="","",'各会計、関係団体の財政状況及び健全化判断比率'!B76)</f>
        <v>沖縄県後期高齢者医療広域連合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7rayaFF6iq/RhYynvJ9IJHKJZWL+CAFVchb27+FecEqfn/7pNIED48L6z1O5rLGFBNDVIvHUzkPxo3ETiu6pg==" saltValue="tQweqEdlQPwgQ5qamYnL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SheetLayoutView="100" workbookViewId="0">
      <selection activeCell="I35" sqref="I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530</v>
      </c>
      <c r="D34" s="1136"/>
      <c r="E34" s="1137"/>
      <c r="F34" s="32">
        <v>28.59</v>
      </c>
      <c r="G34" s="33">
        <v>32.44</v>
      </c>
      <c r="H34" s="33">
        <v>30.95</v>
      </c>
      <c r="I34" s="33">
        <v>32.49</v>
      </c>
      <c r="J34" s="34">
        <v>31.71</v>
      </c>
      <c r="K34" s="22"/>
      <c r="L34" s="22"/>
      <c r="M34" s="22"/>
      <c r="N34" s="22"/>
      <c r="O34" s="22"/>
      <c r="P34" s="22"/>
    </row>
    <row r="35" spans="1:16" ht="39" customHeight="1" x14ac:dyDescent="0.15">
      <c r="A35" s="22"/>
      <c r="B35" s="35"/>
      <c r="C35" s="1132" t="s">
        <v>531</v>
      </c>
      <c r="D35" s="1132"/>
      <c r="E35" s="1133"/>
      <c r="F35" s="36">
        <v>8.3699999999999992</v>
      </c>
      <c r="G35" s="37">
        <v>3.61</v>
      </c>
      <c r="H35" s="37">
        <v>6.87</v>
      </c>
      <c r="I35" s="37">
        <v>9.01</v>
      </c>
      <c r="J35" s="38">
        <v>5.91</v>
      </c>
      <c r="K35" s="22"/>
      <c r="L35" s="22"/>
      <c r="M35" s="22"/>
      <c r="N35" s="22"/>
      <c r="O35" s="22"/>
      <c r="P35" s="22"/>
    </row>
    <row r="36" spans="1:16" ht="39" customHeight="1" x14ac:dyDescent="0.15">
      <c r="A36" s="22"/>
      <c r="B36" s="35"/>
      <c r="C36" s="1132" t="s">
        <v>532</v>
      </c>
      <c r="D36" s="1132"/>
      <c r="E36" s="1133"/>
      <c r="F36" s="36" t="s">
        <v>484</v>
      </c>
      <c r="G36" s="37">
        <v>2.52</v>
      </c>
      <c r="H36" s="37">
        <v>2.61</v>
      </c>
      <c r="I36" s="37">
        <v>2.87</v>
      </c>
      <c r="J36" s="38">
        <v>2.62</v>
      </c>
      <c r="K36" s="22"/>
      <c r="L36" s="22"/>
      <c r="M36" s="22"/>
      <c r="N36" s="22"/>
      <c r="O36" s="22"/>
      <c r="P36" s="22"/>
    </row>
    <row r="37" spans="1:16" ht="39" customHeight="1" x14ac:dyDescent="0.15">
      <c r="A37" s="22"/>
      <c r="B37" s="35"/>
      <c r="C37" s="1132" t="s">
        <v>533</v>
      </c>
      <c r="D37" s="1132"/>
      <c r="E37" s="1133"/>
      <c r="F37" s="36" t="s">
        <v>534</v>
      </c>
      <c r="G37" s="37" t="s">
        <v>535</v>
      </c>
      <c r="H37" s="37">
        <v>0.41</v>
      </c>
      <c r="I37" s="37" t="s">
        <v>536</v>
      </c>
      <c r="J37" s="38">
        <v>0.88</v>
      </c>
      <c r="K37" s="22"/>
      <c r="L37" s="22"/>
      <c r="M37" s="22"/>
      <c r="N37" s="22"/>
      <c r="O37" s="22"/>
      <c r="P37" s="22"/>
    </row>
    <row r="38" spans="1:16" ht="39" customHeight="1" x14ac:dyDescent="0.15">
      <c r="A38" s="22"/>
      <c r="B38" s="35"/>
      <c r="C38" s="1132" t="s">
        <v>537</v>
      </c>
      <c r="D38" s="1132"/>
      <c r="E38" s="1133"/>
      <c r="F38" s="36">
        <v>0.04</v>
      </c>
      <c r="G38" s="37">
        <v>0.06</v>
      </c>
      <c r="H38" s="37">
        <v>0.02</v>
      </c>
      <c r="I38" s="37">
        <v>0.03</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539</v>
      </c>
      <c r="D43" s="1134"/>
      <c r="E43" s="1135"/>
      <c r="F43" s="41">
        <v>1.74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kE6MYDlGreVEzPvWJZV4s/q3sxgED1+scu323hcwynUYMPg8P9PU2D2ho5H0GeOqSIY+D6Iug7uRFst2fDk6A==" saltValue="ybmort8isxty5Uo0Gjaz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39"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450</v>
      </c>
      <c r="L45" s="58">
        <v>437</v>
      </c>
      <c r="M45" s="58">
        <v>449</v>
      </c>
      <c r="N45" s="58">
        <v>442</v>
      </c>
      <c r="O45" s="59">
        <v>433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123</v>
      </c>
      <c r="L48" s="62">
        <v>126</v>
      </c>
      <c r="M48" s="62">
        <v>128</v>
      </c>
      <c r="N48" s="62">
        <v>131</v>
      </c>
      <c r="O48" s="63">
        <v>131</v>
      </c>
      <c r="P48" s="46"/>
      <c r="Q48" s="46"/>
      <c r="R48" s="46"/>
      <c r="S48" s="46"/>
      <c r="T48" s="46"/>
      <c r="U48" s="46"/>
    </row>
    <row r="49" spans="1:21" ht="30.75" customHeight="1" x14ac:dyDescent="0.15">
      <c r="A49" s="46"/>
      <c r="B49" s="1163"/>
      <c r="C49" s="1164"/>
      <c r="D49" s="60"/>
      <c r="E49" s="1140" t="s">
        <v>14</v>
      </c>
      <c r="F49" s="1140"/>
      <c r="G49" s="1140"/>
      <c r="H49" s="1140"/>
      <c r="I49" s="1140"/>
      <c r="J49" s="1141"/>
      <c r="K49" s="61">
        <v>20</v>
      </c>
      <c r="L49" s="62">
        <v>19</v>
      </c>
      <c r="M49" s="62">
        <v>21</v>
      </c>
      <c r="N49" s="62">
        <v>23</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484</v>
      </c>
      <c r="N51" s="62" t="s">
        <v>484</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386</v>
      </c>
      <c r="L52" s="62">
        <v>363</v>
      </c>
      <c r="M52" s="62">
        <v>360</v>
      </c>
      <c r="N52" s="62">
        <v>349</v>
      </c>
      <c r="O52" s="63">
        <v>340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207</v>
      </c>
      <c r="L53" s="67">
        <v>219</v>
      </c>
      <c r="M53" s="67">
        <v>238</v>
      </c>
      <c r="N53" s="67">
        <v>247</v>
      </c>
      <c r="O53" s="68">
        <v>246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WB7tEoVSMW9J3aa2V3nf0Z+plGpltDPQhZ4vOwzZbQNXfH8oCbgv49J+oelCVSOvI9/WDmd+6XqV5K7YZWzmg==" saltValue="DVsK6Fx+kc3wv4uiB1O0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42">
        <v>4772</v>
      </c>
      <c r="J41" s="343">
        <v>5117</v>
      </c>
      <c r="K41" s="343">
        <v>5244</v>
      </c>
      <c r="L41" s="343">
        <v>4978</v>
      </c>
      <c r="M41" s="344">
        <v>4694</v>
      </c>
    </row>
    <row r="42" spans="2:13" ht="27.75" customHeight="1" x14ac:dyDescent="0.15">
      <c r="B42" s="1171"/>
      <c r="C42" s="1172"/>
      <c r="D42" s="104"/>
      <c r="E42" s="1175" t="s">
        <v>32</v>
      </c>
      <c r="F42" s="1175"/>
      <c r="G42" s="1175"/>
      <c r="H42" s="1176"/>
      <c r="I42" s="345">
        <v>969</v>
      </c>
      <c r="J42" s="346">
        <v>967</v>
      </c>
      <c r="K42" s="346">
        <v>974</v>
      </c>
      <c r="L42" s="346">
        <v>972</v>
      </c>
      <c r="M42" s="347">
        <v>972</v>
      </c>
    </row>
    <row r="43" spans="2:13" ht="27.75" customHeight="1" x14ac:dyDescent="0.15">
      <c r="B43" s="1171"/>
      <c r="C43" s="1172"/>
      <c r="D43" s="104"/>
      <c r="E43" s="1175" t="s">
        <v>33</v>
      </c>
      <c r="F43" s="1175"/>
      <c r="G43" s="1175"/>
      <c r="H43" s="1176"/>
      <c r="I43" s="345">
        <v>1563</v>
      </c>
      <c r="J43" s="346">
        <v>1611</v>
      </c>
      <c r="K43" s="346">
        <v>1598</v>
      </c>
      <c r="L43" s="346">
        <v>1557</v>
      </c>
      <c r="M43" s="347">
        <v>1612</v>
      </c>
    </row>
    <row r="44" spans="2:13" ht="27.75" customHeight="1" x14ac:dyDescent="0.15">
      <c r="B44" s="1171"/>
      <c r="C44" s="1172"/>
      <c r="D44" s="104"/>
      <c r="E44" s="1175" t="s">
        <v>34</v>
      </c>
      <c r="F44" s="1175"/>
      <c r="G44" s="1175"/>
      <c r="H44" s="1176"/>
      <c r="I44" s="345">
        <v>96</v>
      </c>
      <c r="J44" s="346">
        <v>125</v>
      </c>
      <c r="K44" s="346">
        <v>171</v>
      </c>
      <c r="L44" s="346">
        <v>141</v>
      </c>
      <c r="M44" s="347">
        <v>115</v>
      </c>
    </row>
    <row r="45" spans="2:13" ht="27.75" customHeight="1" x14ac:dyDescent="0.15">
      <c r="B45" s="1171"/>
      <c r="C45" s="1172"/>
      <c r="D45" s="104"/>
      <c r="E45" s="1175" t="s">
        <v>35</v>
      </c>
      <c r="F45" s="1175"/>
      <c r="G45" s="1175"/>
      <c r="H45" s="1176"/>
      <c r="I45" s="345">
        <v>67</v>
      </c>
      <c r="J45" s="346">
        <v>51</v>
      </c>
      <c r="K45" s="346" t="s">
        <v>484</v>
      </c>
      <c r="L45" s="346" t="s">
        <v>484</v>
      </c>
      <c r="M45" s="347" t="s">
        <v>484</v>
      </c>
    </row>
    <row r="46" spans="2:13" ht="27.75" customHeight="1" x14ac:dyDescent="0.15">
      <c r="B46" s="1171"/>
      <c r="C46" s="1172"/>
      <c r="D46" s="105"/>
      <c r="E46" s="1175" t="s">
        <v>36</v>
      </c>
      <c r="F46" s="1175"/>
      <c r="G46" s="1175"/>
      <c r="H46" s="1176"/>
      <c r="I46" s="345" t="s">
        <v>484</v>
      </c>
      <c r="J46" s="346" t="s">
        <v>484</v>
      </c>
      <c r="K46" s="346" t="s">
        <v>484</v>
      </c>
      <c r="L46" s="346" t="s">
        <v>484</v>
      </c>
      <c r="M46" s="347" t="s">
        <v>484</v>
      </c>
    </row>
    <row r="47" spans="2:13" ht="27.75" customHeight="1" x14ac:dyDescent="0.15">
      <c r="B47" s="1171"/>
      <c r="C47" s="1172"/>
      <c r="D47" s="106"/>
      <c r="E47" s="1185" t="s">
        <v>37</v>
      </c>
      <c r="F47" s="1186"/>
      <c r="G47" s="1186"/>
      <c r="H47" s="1187"/>
      <c r="I47" s="345" t="s">
        <v>484</v>
      </c>
      <c r="J47" s="346" t="s">
        <v>484</v>
      </c>
      <c r="K47" s="346" t="s">
        <v>484</v>
      </c>
      <c r="L47" s="346" t="s">
        <v>484</v>
      </c>
      <c r="M47" s="347" t="s">
        <v>484</v>
      </c>
    </row>
    <row r="48" spans="2:13" ht="27.75" customHeight="1" x14ac:dyDescent="0.15">
      <c r="B48" s="1171"/>
      <c r="C48" s="1172"/>
      <c r="D48" s="104"/>
      <c r="E48" s="1175" t="s">
        <v>38</v>
      </c>
      <c r="F48" s="1175"/>
      <c r="G48" s="1175"/>
      <c r="H48" s="1176"/>
      <c r="I48" s="345" t="s">
        <v>484</v>
      </c>
      <c r="J48" s="346" t="s">
        <v>484</v>
      </c>
      <c r="K48" s="346" t="s">
        <v>484</v>
      </c>
      <c r="L48" s="346" t="s">
        <v>484</v>
      </c>
      <c r="M48" s="347" t="s">
        <v>484</v>
      </c>
    </row>
    <row r="49" spans="2:13" ht="27.75" customHeight="1" x14ac:dyDescent="0.15">
      <c r="B49" s="1173"/>
      <c r="C49" s="1174"/>
      <c r="D49" s="104"/>
      <c r="E49" s="1175" t="s">
        <v>39</v>
      </c>
      <c r="F49" s="1175"/>
      <c r="G49" s="1175"/>
      <c r="H49" s="1176"/>
      <c r="I49" s="345" t="s">
        <v>484</v>
      </c>
      <c r="J49" s="346" t="s">
        <v>484</v>
      </c>
      <c r="K49" s="346" t="s">
        <v>484</v>
      </c>
      <c r="L49" s="346" t="s">
        <v>484</v>
      </c>
      <c r="M49" s="347" t="s">
        <v>484</v>
      </c>
    </row>
    <row r="50" spans="2:13" ht="27.75" customHeight="1" x14ac:dyDescent="0.15">
      <c r="B50" s="1169" t="s">
        <v>40</v>
      </c>
      <c r="C50" s="1170"/>
      <c r="D50" s="107"/>
      <c r="E50" s="1175" t="s">
        <v>41</v>
      </c>
      <c r="F50" s="1175"/>
      <c r="G50" s="1175"/>
      <c r="H50" s="1176"/>
      <c r="I50" s="345">
        <v>1004</v>
      </c>
      <c r="J50" s="346">
        <v>1198</v>
      </c>
      <c r="K50" s="346">
        <v>1405</v>
      </c>
      <c r="L50" s="346">
        <v>1796</v>
      </c>
      <c r="M50" s="347">
        <v>1712</v>
      </c>
    </row>
    <row r="51" spans="2:13" ht="27.75" customHeight="1" x14ac:dyDescent="0.15">
      <c r="B51" s="1171"/>
      <c r="C51" s="1172"/>
      <c r="D51" s="104"/>
      <c r="E51" s="1175" t="s">
        <v>42</v>
      </c>
      <c r="F51" s="1175"/>
      <c r="G51" s="1175"/>
      <c r="H51" s="1176"/>
      <c r="I51" s="345" t="s">
        <v>484</v>
      </c>
      <c r="J51" s="346" t="s">
        <v>484</v>
      </c>
      <c r="K51" s="346" t="s">
        <v>484</v>
      </c>
      <c r="L51" s="346" t="s">
        <v>484</v>
      </c>
      <c r="M51" s="347" t="s">
        <v>484</v>
      </c>
    </row>
    <row r="52" spans="2:13" ht="27.75" customHeight="1" x14ac:dyDescent="0.15">
      <c r="B52" s="1173"/>
      <c r="C52" s="1174"/>
      <c r="D52" s="104"/>
      <c r="E52" s="1175" t="s">
        <v>43</v>
      </c>
      <c r="F52" s="1175"/>
      <c r="G52" s="1175"/>
      <c r="H52" s="1176"/>
      <c r="I52" s="345">
        <v>4193</v>
      </c>
      <c r="J52" s="346">
        <v>4246</v>
      </c>
      <c r="K52" s="346">
        <v>4278</v>
      </c>
      <c r="L52" s="346">
        <v>4073</v>
      </c>
      <c r="M52" s="347">
        <v>3905</v>
      </c>
    </row>
    <row r="53" spans="2:13" ht="27.75" customHeight="1" thickBot="1" x14ac:dyDescent="0.2">
      <c r="B53" s="1177" t="s">
        <v>19</v>
      </c>
      <c r="C53" s="1178"/>
      <c r="D53" s="108"/>
      <c r="E53" s="1179" t="s">
        <v>44</v>
      </c>
      <c r="F53" s="1179"/>
      <c r="G53" s="1179"/>
      <c r="H53" s="1180"/>
      <c r="I53" s="348">
        <v>2270</v>
      </c>
      <c r="J53" s="349">
        <v>2427</v>
      </c>
      <c r="K53" s="349">
        <v>2304</v>
      </c>
      <c r="L53" s="349">
        <v>1779</v>
      </c>
      <c r="M53" s="350">
        <v>1776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K77Hbfq7j0tYpyf+9imEBEBw9gQSiL6b5yiBdiyzhd9oZ+6653Jme1wA/33pY0uijRgy/eR38Lc8w7GkdSWLA==" saltValue="dXfJzO4B+6L1U1OiP5Xs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120">
        <v>630</v>
      </c>
      <c r="G55" s="120">
        <v>703</v>
      </c>
      <c r="H55" s="121">
        <v>368</v>
      </c>
    </row>
    <row r="56" spans="2:8" ht="52.5" customHeight="1" x14ac:dyDescent="0.15">
      <c r="B56" s="122"/>
      <c r="C56" s="1198" t="s">
        <v>47</v>
      </c>
      <c r="D56" s="1198"/>
      <c r="E56" s="1199"/>
      <c r="F56" s="123">
        <v>100</v>
      </c>
      <c r="G56" s="123">
        <v>100</v>
      </c>
      <c r="H56" s="124">
        <v>156</v>
      </c>
    </row>
    <row r="57" spans="2:8" ht="53.25" customHeight="1" x14ac:dyDescent="0.15">
      <c r="B57" s="122"/>
      <c r="C57" s="1200" t="s">
        <v>48</v>
      </c>
      <c r="D57" s="1200"/>
      <c r="E57" s="1201"/>
      <c r="F57" s="125">
        <v>686</v>
      </c>
      <c r="G57" s="125">
        <v>1050</v>
      </c>
      <c r="H57" s="126">
        <v>1223</v>
      </c>
    </row>
    <row r="58" spans="2:8" ht="45.75" customHeight="1" x14ac:dyDescent="0.15">
      <c r="B58" s="127"/>
      <c r="C58" s="1188" t="s">
        <v>547</v>
      </c>
      <c r="D58" s="1189"/>
      <c r="E58" s="1190"/>
      <c r="F58" s="128">
        <v>29</v>
      </c>
      <c r="G58" s="128">
        <v>204</v>
      </c>
      <c r="H58" s="129">
        <v>309</v>
      </c>
    </row>
    <row r="59" spans="2:8" ht="45.75" customHeight="1" x14ac:dyDescent="0.15">
      <c r="B59" s="127"/>
      <c r="C59" s="1188" t="s">
        <v>546</v>
      </c>
      <c r="D59" s="1189"/>
      <c r="E59" s="1190"/>
      <c r="F59" s="128">
        <v>167</v>
      </c>
      <c r="G59" s="128">
        <v>207</v>
      </c>
      <c r="H59" s="129">
        <v>275</v>
      </c>
    </row>
    <row r="60" spans="2:8" ht="45.75" customHeight="1" x14ac:dyDescent="0.15">
      <c r="B60" s="127"/>
      <c r="C60" s="1188" t="s">
        <v>548</v>
      </c>
      <c r="D60" s="1189"/>
      <c r="E60" s="1190"/>
      <c r="F60" s="128">
        <v>166</v>
      </c>
      <c r="G60" s="128">
        <v>240</v>
      </c>
      <c r="H60" s="129">
        <v>250</v>
      </c>
    </row>
    <row r="61" spans="2:8" ht="45.75" customHeight="1" x14ac:dyDescent="0.15">
      <c r="B61" s="127"/>
      <c r="C61" s="1188" t="s">
        <v>545</v>
      </c>
      <c r="D61" s="1189"/>
      <c r="E61" s="1190"/>
      <c r="F61" s="128">
        <v>221</v>
      </c>
      <c r="G61" s="128">
        <v>221</v>
      </c>
      <c r="H61" s="129">
        <v>221</v>
      </c>
    </row>
    <row r="62" spans="2:8" ht="45.75" customHeight="1" thickBot="1" x14ac:dyDescent="0.2">
      <c r="B62" s="130"/>
      <c r="C62" s="1191" t="s">
        <v>549</v>
      </c>
      <c r="D62" s="1192"/>
      <c r="E62" s="1193"/>
      <c r="F62" s="131">
        <v>18</v>
      </c>
      <c r="G62" s="131">
        <v>25</v>
      </c>
      <c r="H62" s="132">
        <v>44</v>
      </c>
    </row>
    <row r="63" spans="2:8" ht="52.5" customHeight="1" thickBot="1" x14ac:dyDescent="0.2">
      <c r="B63" s="133"/>
      <c r="C63" s="1194" t="s">
        <v>49</v>
      </c>
      <c r="D63" s="1194"/>
      <c r="E63" s="1195"/>
      <c r="F63" s="134">
        <v>1415</v>
      </c>
      <c r="G63" s="134">
        <v>1852</v>
      </c>
      <c r="H63" s="135">
        <v>1748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TSo4k7Fo1mHgFoPmkBXxoVcLU3okFcEwVXNaYo8jfi4djZ4gsnB5ZuNxGbmetpVCjls7lWk0X0U8SUTF0+rTKA==" saltValue="khfCTSfqvmdR40P8O8B+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D8D43-B1DE-4128-8FAD-D376F8B3AC15}">
  <sheetPr>
    <pageSetUpPr fitToPage="1"/>
  </sheetPr>
  <dimension ref="A1:DE85"/>
  <sheetViews>
    <sheetView showGridLines="0" tabSelected="1" topLeftCell="AN52" zoomScaleNormal="100" zoomScaleSheetLayoutView="55" workbookViewId="0">
      <selection activeCell="BE62" sqref="BE6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561</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562</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563</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564</v>
      </c>
      <c r="AO51" s="1230"/>
      <c r="AP51" s="1230"/>
      <c r="AQ51" s="1230"/>
      <c r="AR51" s="1230"/>
      <c r="AS51" s="1230"/>
      <c r="AT51" s="1230"/>
      <c r="AU51" s="1230"/>
      <c r="AV51" s="1230"/>
      <c r="AW51" s="1230"/>
      <c r="AX51" s="1230"/>
      <c r="AY51" s="1230"/>
      <c r="AZ51" s="1230"/>
      <c r="BA51" s="1230"/>
      <c r="BB51" s="1230" t="s">
        <v>565</v>
      </c>
      <c r="BC51" s="1230"/>
      <c r="BD51" s="1230"/>
      <c r="BE51" s="1230"/>
      <c r="BF51" s="1230"/>
      <c r="BG51" s="1230"/>
      <c r="BH51" s="1230"/>
      <c r="BI51" s="1230"/>
      <c r="BJ51" s="1230"/>
      <c r="BK51" s="1230"/>
      <c r="BL51" s="1230"/>
      <c r="BM51" s="1230"/>
      <c r="BN51" s="1230"/>
      <c r="BO51" s="1230"/>
      <c r="BP51" s="1231">
        <v>61.8</v>
      </c>
      <c r="BQ51" s="1231"/>
      <c r="BR51" s="1231"/>
      <c r="BS51" s="1231"/>
      <c r="BT51" s="1231"/>
      <c r="BU51" s="1231"/>
      <c r="BV51" s="1231"/>
      <c r="BW51" s="1231"/>
      <c r="BX51" s="1231">
        <v>62.2</v>
      </c>
      <c r="BY51" s="1231"/>
      <c r="BZ51" s="1231"/>
      <c r="CA51" s="1231"/>
      <c r="CB51" s="1231"/>
      <c r="CC51" s="1231"/>
      <c r="CD51" s="1231"/>
      <c r="CE51" s="1231"/>
      <c r="CF51" s="1231">
        <v>53.7</v>
      </c>
      <c r="CG51" s="1231"/>
      <c r="CH51" s="1231"/>
      <c r="CI51" s="1231"/>
      <c r="CJ51" s="1231"/>
      <c r="CK51" s="1231"/>
      <c r="CL51" s="1231"/>
      <c r="CM51" s="1231"/>
      <c r="CN51" s="1231">
        <v>41.4</v>
      </c>
      <c r="CO51" s="1231"/>
      <c r="CP51" s="1231"/>
      <c r="CQ51" s="1231"/>
      <c r="CR51" s="1231"/>
      <c r="CS51" s="1231"/>
      <c r="CT51" s="1231"/>
      <c r="CU51" s="1231"/>
      <c r="CV51" s="1231">
        <v>39.6</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566</v>
      </c>
      <c r="BC53" s="1230"/>
      <c r="BD53" s="1230"/>
      <c r="BE53" s="1230"/>
      <c r="BF53" s="1230"/>
      <c r="BG53" s="1230"/>
      <c r="BH53" s="1230"/>
      <c r="BI53" s="1230"/>
      <c r="BJ53" s="1230"/>
      <c r="BK53" s="1230"/>
      <c r="BL53" s="1230"/>
      <c r="BM53" s="1230"/>
      <c r="BN53" s="1230"/>
      <c r="BO53" s="1230"/>
      <c r="BP53" s="1231">
        <v>47.8</v>
      </c>
      <c r="BQ53" s="1231"/>
      <c r="BR53" s="1231"/>
      <c r="BS53" s="1231"/>
      <c r="BT53" s="1231"/>
      <c r="BU53" s="1231"/>
      <c r="BV53" s="1231"/>
      <c r="BW53" s="1231"/>
      <c r="BX53" s="1231">
        <v>47.4</v>
      </c>
      <c r="BY53" s="1231"/>
      <c r="BZ53" s="1231"/>
      <c r="CA53" s="1231"/>
      <c r="CB53" s="1231"/>
      <c r="CC53" s="1231"/>
      <c r="CD53" s="1231"/>
      <c r="CE53" s="1231"/>
      <c r="CF53" s="1231">
        <v>46.8</v>
      </c>
      <c r="CG53" s="1231"/>
      <c r="CH53" s="1231"/>
      <c r="CI53" s="1231"/>
      <c r="CJ53" s="1231"/>
      <c r="CK53" s="1231"/>
      <c r="CL53" s="1231"/>
      <c r="CM53" s="1231"/>
      <c r="CN53" s="1231">
        <v>48.7</v>
      </c>
      <c r="CO53" s="1231"/>
      <c r="CP53" s="1231"/>
      <c r="CQ53" s="1231"/>
      <c r="CR53" s="1231"/>
      <c r="CS53" s="1231"/>
      <c r="CT53" s="1231"/>
      <c r="CU53" s="1231"/>
      <c r="CV53" s="1231">
        <v>50.4</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567</v>
      </c>
      <c r="AO55" s="1226"/>
      <c r="AP55" s="1226"/>
      <c r="AQ55" s="1226"/>
      <c r="AR55" s="1226"/>
      <c r="AS55" s="1226"/>
      <c r="AT55" s="1226"/>
      <c r="AU55" s="1226"/>
      <c r="AV55" s="1226"/>
      <c r="AW55" s="1226"/>
      <c r="AX55" s="1226"/>
      <c r="AY55" s="1226"/>
      <c r="AZ55" s="1226"/>
      <c r="BA55" s="1226"/>
      <c r="BB55" s="1230" t="s">
        <v>565</v>
      </c>
      <c r="BC55" s="1230"/>
      <c r="BD55" s="1230"/>
      <c r="BE55" s="1230"/>
      <c r="BF55" s="1230"/>
      <c r="BG55" s="1230"/>
      <c r="BH55" s="1230"/>
      <c r="BI55" s="1230"/>
      <c r="BJ55" s="1230"/>
      <c r="BK55" s="1230"/>
      <c r="BL55" s="1230"/>
      <c r="BM55" s="1230"/>
      <c r="BN55" s="1230"/>
      <c r="BO55" s="1230"/>
      <c r="BP55" s="1231">
        <v>21.4</v>
      </c>
      <c r="BQ55" s="1231"/>
      <c r="BR55" s="1231"/>
      <c r="BS55" s="1231"/>
      <c r="BT55" s="1231"/>
      <c r="BU55" s="1231"/>
      <c r="BV55" s="1231"/>
      <c r="BW55" s="1231"/>
      <c r="BX55" s="1231">
        <v>12.8</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566</v>
      </c>
      <c r="BC57" s="1230"/>
      <c r="BD57" s="1230"/>
      <c r="BE57" s="1230"/>
      <c r="BF57" s="1230"/>
      <c r="BG57" s="1230"/>
      <c r="BH57" s="1230"/>
      <c r="BI57" s="1230"/>
      <c r="BJ57" s="1230"/>
      <c r="BK57" s="1230"/>
      <c r="BL57" s="1230"/>
      <c r="BM57" s="1230"/>
      <c r="BN57" s="1230"/>
      <c r="BO57" s="1230"/>
      <c r="BP57" s="1231">
        <v>60.8</v>
      </c>
      <c r="BQ57" s="1231"/>
      <c r="BR57" s="1231"/>
      <c r="BS57" s="1231"/>
      <c r="BT57" s="1231"/>
      <c r="BU57" s="1231"/>
      <c r="BV57" s="1231"/>
      <c r="BW57" s="1231"/>
      <c r="BX57" s="1231">
        <v>61.2</v>
      </c>
      <c r="BY57" s="1231"/>
      <c r="BZ57" s="1231"/>
      <c r="CA57" s="1231"/>
      <c r="CB57" s="1231"/>
      <c r="CC57" s="1231"/>
      <c r="CD57" s="1231"/>
      <c r="CE57" s="1231"/>
      <c r="CF57" s="1231">
        <v>63.1</v>
      </c>
      <c r="CG57" s="1231"/>
      <c r="CH57" s="1231"/>
      <c r="CI57" s="1231"/>
      <c r="CJ57" s="1231"/>
      <c r="CK57" s="1231"/>
      <c r="CL57" s="1231"/>
      <c r="CM57" s="1231"/>
      <c r="CN57" s="1231">
        <v>64.2</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568</v>
      </c>
    </row>
    <row r="64" spans="1:109" x14ac:dyDescent="0.15">
      <c r="B64" s="259"/>
      <c r="G64" s="1208"/>
      <c r="I64" s="1240"/>
      <c r="J64" s="1240"/>
      <c r="K64" s="1240"/>
      <c r="L64" s="1240"/>
      <c r="M64" s="1240"/>
      <c r="N64" s="1241"/>
      <c r="AM64" s="1208"/>
      <c r="AN64" s="1208" t="s">
        <v>561</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563</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564</v>
      </c>
      <c r="AO73" s="1230"/>
      <c r="AP73" s="1230"/>
      <c r="AQ73" s="1230"/>
      <c r="AR73" s="1230"/>
      <c r="AS73" s="1230"/>
      <c r="AT73" s="1230"/>
      <c r="AU73" s="1230"/>
      <c r="AV73" s="1230"/>
      <c r="AW73" s="1230"/>
      <c r="AX73" s="1230"/>
      <c r="AY73" s="1230"/>
      <c r="AZ73" s="1230"/>
      <c r="BA73" s="1230"/>
      <c r="BB73" s="1230" t="s">
        <v>565</v>
      </c>
      <c r="BC73" s="1230"/>
      <c r="BD73" s="1230"/>
      <c r="BE73" s="1230"/>
      <c r="BF73" s="1230"/>
      <c r="BG73" s="1230"/>
      <c r="BH73" s="1230"/>
      <c r="BI73" s="1230"/>
      <c r="BJ73" s="1230"/>
      <c r="BK73" s="1230"/>
      <c r="BL73" s="1230"/>
      <c r="BM73" s="1230"/>
      <c r="BN73" s="1230"/>
      <c r="BO73" s="1230"/>
      <c r="BP73" s="1231">
        <v>61.8</v>
      </c>
      <c r="BQ73" s="1231"/>
      <c r="BR73" s="1231"/>
      <c r="BS73" s="1231"/>
      <c r="BT73" s="1231"/>
      <c r="BU73" s="1231"/>
      <c r="BV73" s="1231"/>
      <c r="BW73" s="1231"/>
      <c r="BX73" s="1231">
        <v>62.2</v>
      </c>
      <c r="BY73" s="1231"/>
      <c r="BZ73" s="1231"/>
      <c r="CA73" s="1231"/>
      <c r="CB73" s="1231"/>
      <c r="CC73" s="1231"/>
      <c r="CD73" s="1231"/>
      <c r="CE73" s="1231"/>
      <c r="CF73" s="1231">
        <v>53.7</v>
      </c>
      <c r="CG73" s="1231"/>
      <c r="CH73" s="1231"/>
      <c r="CI73" s="1231"/>
      <c r="CJ73" s="1231"/>
      <c r="CK73" s="1231"/>
      <c r="CL73" s="1231"/>
      <c r="CM73" s="1231"/>
      <c r="CN73" s="1231">
        <v>41.4</v>
      </c>
      <c r="CO73" s="1231"/>
      <c r="CP73" s="1231"/>
      <c r="CQ73" s="1231"/>
      <c r="CR73" s="1231"/>
      <c r="CS73" s="1231"/>
      <c r="CT73" s="1231"/>
      <c r="CU73" s="1231"/>
      <c r="CV73" s="1231">
        <v>39.6</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570</v>
      </c>
      <c r="BC75" s="1230"/>
      <c r="BD75" s="1230"/>
      <c r="BE75" s="1230"/>
      <c r="BF75" s="1230"/>
      <c r="BG75" s="1230"/>
      <c r="BH75" s="1230"/>
      <c r="BI75" s="1230"/>
      <c r="BJ75" s="1230"/>
      <c r="BK75" s="1230"/>
      <c r="BL75" s="1230"/>
      <c r="BM75" s="1230"/>
      <c r="BN75" s="1230"/>
      <c r="BO75" s="1230"/>
      <c r="BP75" s="1231">
        <v>5.6</v>
      </c>
      <c r="BQ75" s="1231"/>
      <c r="BR75" s="1231"/>
      <c r="BS75" s="1231"/>
      <c r="BT75" s="1231"/>
      <c r="BU75" s="1231"/>
      <c r="BV75" s="1231"/>
      <c r="BW75" s="1231"/>
      <c r="BX75" s="1231">
        <v>5.6</v>
      </c>
      <c r="BY75" s="1231"/>
      <c r="BZ75" s="1231"/>
      <c r="CA75" s="1231"/>
      <c r="CB75" s="1231"/>
      <c r="CC75" s="1231"/>
      <c r="CD75" s="1231"/>
      <c r="CE75" s="1231"/>
      <c r="CF75" s="1231">
        <v>5.6</v>
      </c>
      <c r="CG75" s="1231"/>
      <c r="CH75" s="1231"/>
      <c r="CI75" s="1231"/>
      <c r="CJ75" s="1231"/>
      <c r="CK75" s="1231"/>
      <c r="CL75" s="1231"/>
      <c r="CM75" s="1231"/>
      <c r="CN75" s="1231">
        <v>5.6</v>
      </c>
      <c r="CO75" s="1231"/>
      <c r="CP75" s="1231"/>
      <c r="CQ75" s="1231"/>
      <c r="CR75" s="1231"/>
      <c r="CS75" s="1231"/>
      <c r="CT75" s="1231"/>
      <c r="CU75" s="1231"/>
      <c r="CV75" s="1231">
        <v>5.5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567</v>
      </c>
      <c r="AO77" s="1226"/>
      <c r="AP77" s="1226"/>
      <c r="AQ77" s="1226"/>
      <c r="AR77" s="1226"/>
      <c r="AS77" s="1226"/>
      <c r="AT77" s="1226"/>
      <c r="AU77" s="1226"/>
      <c r="AV77" s="1226"/>
      <c r="AW77" s="1226"/>
      <c r="AX77" s="1226"/>
      <c r="AY77" s="1226"/>
      <c r="AZ77" s="1226"/>
      <c r="BA77" s="1226"/>
      <c r="BB77" s="1230" t="s">
        <v>565</v>
      </c>
      <c r="BC77" s="1230"/>
      <c r="BD77" s="1230"/>
      <c r="BE77" s="1230"/>
      <c r="BF77" s="1230"/>
      <c r="BG77" s="1230"/>
      <c r="BH77" s="1230"/>
      <c r="BI77" s="1230"/>
      <c r="BJ77" s="1230"/>
      <c r="BK77" s="1230"/>
      <c r="BL77" s="1230"/>
      <c r="BM77" s="1230"/>
      <c r="BN77" s="1230"/>
      <c r="BO77" s="1230"/>
      <c r="BP77" s="1231">
        <v>21.4</v>
      </c>
      <c r="BQ77" s="1231"/>
      <c r="BR77" s="1231"/>
      <c r="BS77" s="1231"/>
      <c r="BT77" s="1231"/>
      <c r="BU77" s="1231"/>
      <c r="BV77" s="1231"/>
      <c r="BW77" s="1231"/>
      <c r="BX77" s="1231">
        <v>12.8</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570</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7.3</v>
      </c>
      <c r="BY79" s="1231"/>
      <c r="BZ79" s="1231"/>
      <c r="CA79" s="1231"/>
      <c r="CB79" s="1231"/>
      <c r="CC79" s="1231"/>
      <c r="CD79" s="1231"/>
      <c r="CE79" s="1231"/>
      <c r="CF79" s="1231">
        <v>7.2</v>
      </c>
      <c r="CG79" s="1231"/>
      <c r="CH79" s="1231"/>
      <c r="CI79" s="1231"/>
      <c r="CJ79" s="1231"/>
      <c r="CK79" s="1231"/>
      <c r="CL79" s="1231"/>
      <c r="CM79" s="1231"/>
      <c r="CN79" s="1231">
        <v>7.2</v>
      </c>
      <c r="CO79" s="1231"/>
      <c r="CP79" s="1231"/>
      <c r="CQ79" s="1231"/>
      <c r="CR79" s="1231"/>
      <c r="CS79" s="1231"/>
      <c r="CT79" s="1231"/>
      <c r="CU79" s="1231"/>
      <c r="CV79" s="1231">
        <v>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2fiZd03p1niRGnBUvZVA+sgLp0G6suhbaHneJQf3rLznaP4zJ3m555ebmtSmJ0ZXIoYhRHgDtVJsj0KGxR4OfA==" saltValue="P4sjx4qXYKRSwvs/tEoq6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42A5B-43FB-4296-829E-9180E191D5C7}">
  <sheetPr>
    <pageSetUpPr fitToPage="1"/>
  </sheetPr>
  <dimension ref="A1:DR125"/>
  <sheetViews>
    <sheetView showGridLines="0" topLeftCell="A103" zoomScaleNormal="100" zoomScaleSheetLayoutView="70" workbookViewId="0">
      <selection activeCell="BE62" sqref="BE6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CDkQo6t2VKrOq1JGaEFGoYuugTO1Gdo0WKGyrS+12NvCnB3LAiMnyT3dzt2ggLrkoYvnHktZCT51DAGSwxCR7Q==" saltValue="elaicT8GvhYrJ3kyPcrDg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84BAE-CFD4-4A6E-BDC3-0AA8BCEDAFB7}">
  <sheetPr>
    <pageSetUpPr fitToPage="1"/>
  </sheetPr>
  <dimension ref="A1:DR125"/>
  <sheetViews>
    <sheetView showGridLines="0" topLeftCell="D63" zoomScaleNormal="100" zoomScaleSheetLayoutView="55" workbookViewId="0">
      <selection activeCell="BE62" sqref="BE6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9BiLtyCp7NDoTVewABtJUgoLMkYSIWo5PW+nuGj4Yv59fDpneSmqK7OUv4Ft4bogCROqBc3myff6mj/Ug8oc/w==" saltValue="UTGQHLhrnIBsqjIVpGSAM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62245</v>
      </c>
      <c r="E3" s="154"/>
      <c r="F3" s="155">
        <v>87464</v>
      </c>
      <c r="G3" s="156"/>
      <c r="H3" s="157"/>
    </row>
    <row r="4" spans="1:8" x14ac:dyDescent="0.15">
      <c r="A4" s="158"/>
      <c r="B4" s="159"/>
      <c r="C4" s="160"/>
      <c r="D4" s="161">
        <v>16171</v>
      </c>
      <c r="E4" s="162"/>
      <c r="F4" s="163">
        <v>47479</v>
      </c>
      <c r="G4" s="164"/>
      <c r="H4" s="165"/>
    </row>
    <row r="5" spans="1:8" x14ac:dyDescent="0.15">
      <c r="A5" s="146" t="s">
        <v>517</v>
      </c>
      <c r="B5" s="151"/>
      <c r="C5" s="152"/>
      <c r="D5" s="153">
        <v>81964</v>
      </c>
      <c r="E5" s="154"/>
      <c r="F5" s="155">
        <v>96248</v>
      </c>
      <c r="G5" s="156"/>
      <c r="H5" s="157"/>
    </row>
    <row r="6" spans="1:8" x14ac:dyDescent="0.15">
      <c r="A6" s="158"/>
      <c r="B6" s="159"/>
      <c r="C6" s="160"/>
      <c r="D6" s="161">
        <v>44060</v>
      </c>
      <c r="E6" s="162"/>
      <c r="F6" s="163">
        <v>55768</v>
      </c>
      <c r="G6" s="164"/>
      <c r="H6" s="165"/>
    </row>
    <row r="7" spans="1:8" x14ac:dyDescent="0.15">
      <c r="A7" s="146" t="s">
        <v>518</v>
      </c>
      <c r="B7" s="151"/>
      <c r="C7" s="152"/>
      <c r="D7" s="153">
        <v>52448</v>
      </c>
      <c r="E7" s="154"/>
      <c r="F7" s="155">
        <v>76413</v>
      </c>
      <c r="G7" s="156"/>
      <c r="H7" s="157"/>
    </row>
    <row r="8" spans="1:8" x14ac:dyDescent="0.15">
      <c r="A8" s="158"/>
      <c r="B8" s="159"/>
      <c r="C8" s="160"/>
      <c r="D8" s="161">
        <v>9131</v>
      </c>
      <c r="E8" s="162"/>
      <c r="F8" s="163">
        <v>39658</v>
      </c>
      <c r="G8" s="164"/>
      <c r="H8" s="165"/>
    </row>
    <row r="9" spans="1:8" x14ac:dyDescent="0.15">
      <c r="A9" s="146" t="s">
        <v>519</v>
      </c>
      <c r="B9" s="151"/>
      <c r="C9" s="152"/>
      <c r="D9" s="153">
        <v>19202</v>
      </c>
      <c r="E9" s="154"/>
      <c r="F9" s="155">
        <v>66481</v>
      </c>
      <c r="G9" s="156"/>
      <c r="H9" s="157"/>
    </row>
    <row r="10" spans="1:8" x14ac:dyDescent="0.15">
      <c r="A10" s="158"/>
      <c r="B10" s="159"/>
      <c r="C10" s="160"/>
      <c r="D10" s="161">
        <v>5670</v>
      </c>
      <c r="E10" s="162"/>
      <c r="F10" s="163">
        <v>36120</v>
      </c>
      <c r="G10" s="164"/>
      <c r="H10" s="165"/>
    </row>
    <row r="11" spans="1:8" x14ac:dyDescent="0.15">
      <c r="A11" s="146" t="s">
        <v>520</v>
      </c>
      <c r="B11" s="151"/>
      <c r="C11" s="152"/>
      <c r="D11" s="153">
        <v>19783</v>
      </c>
      <c r="E11" s="154"/>
      <c r="F11" s="155">
        <v>67825</v>
      </c>
      <c r="G11" s="156"/>
      <c r="H11" s="157"/>
    </row>
    <row r="12" spans="1:8" x14ac:dyDescent="0.15">
      <c r="A12" s="158"/>
      <c r="B12" s="159"/>
      <c r="C12" s="166"/>
      <c r="D12" s="161">
        <v>1644</v>
      </c>
      <c r="E12" s="162"/>
      <c r="F12" s="163">
        <v>39417</v>
      </c>
      <c r="G12" s="164"/>
      <c r="H12" s="165"/>
    </row>
    <row r="13" spans="1:8" x14ac:dyDescent="0.15">
      <c r="A13" s="146"/>
      <c r="B13" s="151"/>
      <c r="C13" s="152"/>
      <c r="D13" s="153">
        <v>47128</v>
      </c>
      <c r="E13" s="154"/>
      <c r="F13" s="155">
        <v>78886</v>
      </c>
      <c r="G13" s="167"/>
      <c r="H13" s="157"/>
    </row>
    <row r="14" spans="1:8" x14ac:dyDescent="0.15">
      <c r="A14" s="158"/>
      <c r="B14" s="159"/>
      <c r="C14" s="160"/>
      <c r="D14" s="161">
        <v>15335</v>
      </c>
      <c r="E14" s="162"/>
      <c r="F14" s="163">
        <v>43688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8.3800000000000008</v>
      </c>
      <c r="C19" s="168">
        <f>ROUND(VALUE(SUBSTITUTE(実質収支比率等に係る経年分析!G$48,"▲","-")),2)</f>
        <v>3.62</v>
      </c>
      <c r="D19" s="168">
        <f>ROUND(VALUE(SUBSTITUTE(実質収支比率等に係る経年分析!H$48,"▲","-")),2)</f>
        <v>6.87</v>
      </c>
      <c r="E19" s="168">
        <f>ROUND(VALUE(SUBSTITUTE(実質収支比率等に係る経年分析!I$48,"▲","-")),2)</f>
        <v>9.01</v>
      </c>
      <c r="F19" s="168">
        <f>ROUND(VALUE(SUBSTITUTE(実質収支比率等に係る経年分析!J$48,"▲","-")),2)</f>
        <v>5.91</v>
      </c>
    </row>
    <row r="20" spans="1:11" x14ac:dyDescent="0.15">
      <c r="A20" s="168" t="s">
        <v>53</v>
      </c>
      <c r="B20" s="168">
        <f>ROUND(VALUE(SUBSTITUTE(実質収支比率等に係る経年分析!F$47,"▲","-")),2)</f>
        <v>12.16</v>
      </c>
      <c r="C20" s="168">
        <f>ROUND(VALUE(SUBSTITUTE(実質収支比率等に係る経年分析!G$47,"▲","-")),2)</f>
        <v>13.97</v>
      </c>
      <c r="D20" s="168">
        <f>ROUND(VALUE(SUBSTITUTE(実質収支比率等に係る経年分析!H$47,"▲","-")),2)</f>
        <v>13.54</v>
      </c>
      <c r="E20" s="168">
        <f>ROUND(VALUE(SUBSTITUTE(実質収支比率等に係る経年分析!I$47,"▲","-")),2)</f>
        <v>15.16</v>
      </c>
      <c r="F20" s="168">
        <f>ROUND(VALUE(SUBSTITUTE(実質収支比率等に係る経年分析!J$47,"▲","-")),2)</f>
        <v>7.64</v>
      </c>
    </row>
    <row r="21" spans="1:11" x14ac:dyDescent="0.15">
      <c r="A21" s="168" t="s">
        <v>54</v>
      </c>
      <c r="B21" s="168">
        <f>IF(ISNUMBER(VALUE(SUBSTITUTE(実質収支比率等に係る経年分析!F$49,"▲","-"))),ROUND(VALUE(SUBSTITUTE(実質収支比率等に係る経年分析!F$49,"▲","-")),2),NA())</f>
        <v>0.96</v>
      </c>
      <c r="C21" s="168">
        <f>IF(ISNUMBER(VALUE(SUBSTITUTE(実質収支比率等に係る経年分析!G$49,"▲","-"))),ROUND(VALUE(SUBSTITUTE(実質収支比率等に係る経年分析!G$49,"▲","-")),2),NA())</f>
        <v>-1.81</v>
      </c>
      <c r="D21" s="168">
        <f>IF(ISNUMBER(VALUE(SUBSTITUTE(実質収支比率等に係る経年分析!H$49,"▲","-"))),ROUND(VALUE(SUBSTITUTE(実質収支比率等に係る経年分析!H$49,"▲","-")),2),NA())</f>
        <v>4.3</v>
      </c>
      <c r="E21" s="168">
        <f>IF(ISNUMBER(VALUE(SUBSTITUTE(実質収支比率等に係る経年分析!I$49,"▲","-"))),ROUND(VALUE(SUBSTITUTE(実質収支比率等に係る経年分析!I$49,"▲","-")),2),NA())</f>
        <v>3.7</v>
      </c>
      <c r="F21" s="168">
        <f>IF(ISNUMBER(VALUE(SUBSTITUTE(実質収支比率等に係る経年分析!J$49,"▲","-"))),ROUND(VALUE(SUBSTITUTE(実質収支比率等に係る経年分析!J$49,"▲","-")),2),NA())</f>
        <v>-9.6999999999999993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国民健康保険特別会計</v>
      </c>
      <c r="B33" s="169">
        <f>IF(ROUND(VALUE(SUBSTITUTE(連結実質赤字比率に係る赤字・黒字の構成分析!F$37,"▲", "-")), 2) &lt; 0, ABS(ROUND(VALUE(SUBSTITUTE(連結実質赤字比率に係る赤字・黒字の構成分析!F$37,"▲", "-")), 2)), NA())</f>
        <v>0.88</v>
      </c>
      <c r="C33" s="169" t="e">
        <f>IF(ROUND(VALUE(SUBSTITUTE(連結実質赤字比率に係る赤字・黒字の構成分析!F$37,"▲", "-")), 2) &gt;= 0, ABS(ROUND(VALUE(SUBSTITUTE(連結実質赤字比率に係る赤字・黒字の構成分析!F$37,"▲", "-")), 2)), NA())</f>
        <v>#N/A</v>
      </c>
      <c r="D33" s="169">
        <f>IF(ROUND(VALUE(SUBSTITUTE(連結実質赤字比率に係る赤字・黒字の構成分析!G$37,"▲", "-")), 2) &lt; 0, ABS(ROUND(VALUE(SUBSTITUTE(連結実質赤字比率に係る赤字・黒字の構成分析!G$37,"▲", "-")), 2)), NA())</f>
        <v>0.3</v>
      </c>
      <c r="E33" s="169" t="e">
        <f>IF(ROUND(VALUE(SUBSTITUTE(連結実質赤字比率に係る赤字・黒字の構成分析!G$37,"▲", "-")), 2) &gt;= 0, ABS(ROUND(VALUE(SUBSTITUTE(連結実質赤字比率に係る赤字・黒字の構成分析!G$37,"▲", "-")), 2)), NA())</f>
        <v>#N/A</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0.41</v>
      </c>
      <c r="H33" s="169">
        <f>IF(ROUND(VALUE(SUBSTITUTE(連結実質赤字比率に係る赤字・黒字の構成分析!I$37,"▲", "-")), 2) &lt; 0, ABS(ROUND(VALUE(SUBSTITUTE(連結実質赤字比率に係る赤字・黒字の構成分析!I$37,"▲", "-")), 2)), NA())</f>
        <v>2.19</v>
      </c>
      <c r="I33" s="169" t="e">
        <f>IF(ROUND(VALUE(SUBSTITUTE(連結実質赤字比率に係る赤字・黒字の構成分析!I$37,"▲", "-")), 2) &gt;= 0, ABS(ROUND(VALUE(SUBSTITUTE(連結実質赤字比率に係る赤字・黒字の構成分析!I$37,"▲", "-")), 2)), NA())</f>
        <v>#N/A</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0.88</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2.61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2.87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8.3699999999999992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3.61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5.91</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32.44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32.49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31.71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386</v>
      </c>
      <c r="E42" s="170"/>
      <c r="F42" s="170"/>
      <c r="G42" s="170">
        <f>'実質公債費比率（分子）の構造'!L$52</f>
        <v>363</v>
      </c>
      <c r="H42" s="170"/>
      <c r="I42" s="170"/>
      <c r="J42" s="170">
        <f>'実質公債費比率（分子）の構造'!M$52</f>
        <v>360</v>
      </c>
      <c r="K42" s="170"/>
      <c r="L42" s="170"/>
      <c r="M42" s="170">
        <f>'実質公債費比率（分子）の構造'!N$52</f>
        <v>349</v>
      </c>
      <c r="N42" s="170"/>
      <c r="O42" s="170"/>
      <c r="P42" s="170">
        <f>'実質公債費比率（分子）の構造'!O$52</f>
        <v>340</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20</v>
      </c>
      <c r="C45" s="170"/>
      <c r="D45" s="170"/>
      <c r="E45" s="170">
        <f>'実質公債費比率（分子）の構造'!L$49</f>
        <v>19</v>
      </c>
      <c r="F45" s="170"/>
      <c r="G45" s="170"/>
      <c r="H45" s="170">
        <f>'実質公債費比率（分子）の構造'!M$49</f>
        <v>21</v>
      </c>
      <c r="I45" s="170"/>
      <c r="J45" s="170"/>
      <c r="K45" s="170">
        <f>'実質公債費比率（分子）の構造'!N$49</f>
        <v>23</v>
      </c>
      <c r="L45" s="170"/>
      <c r="M45" s="170"/>
      <c r="N45" s="170">
        <f>'実質公債費比率（分子）の構造'!O$49</f>
        <v>22</v>
      </c>
      <c r="O45" s="170"/>
      <c r="P45" s="170"/>
    </row>
    <row r="46" spans="1:16" x14ac:dyDescent="0.15">
      <c r="A46" s="170" t="s">
        <v>64</v>
      </c>
      <c r="B46" s="170">
        <f>'実質公債費比率（分子）の構造'!K$48</f>
        <v>123</v>
      </c>
      <c r="C46" s="170"/>
      <c r="D46" s="170"/>
      <c r="E46" s="170">
        <f>'実質公債費比率（分子）の構造'!L$48</f>
        <v>126</v>
      </c>
      <c r="F46" s="170"/>
      <c r="G46" s="170"/>
      <c r="H46" s="170">
        <f>'実質公債費比率（分子）の構造'!M$48</f>
        <v>128</v>
      </c>
      <c r="I46" s="170"/>
      <c r="J46" s="170"/>
      <c r="K46" s="170">
        <f>'実質公債費比率（分子）の構造'!N$48</f>
        <v>131</v>
      </c>
      <c r="L46" s="170"/>
      <c r="M46" s="170"/>
      <c r="N46" s="170">
        <f>'実質公債費比率（分子）の構造'!O$48</f>
        <v>131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450</v>
      </c>
      <c r="C49" s="170"/>
      <c r="D49" s="170"/>
      <c r="E49" s="170">
        <f>'実質公債費比率（分子）の構造'!L$45</f>
        <v>437</v>
      </c>
      <c r="F49" s="170"/>
      <c r="G49" s="170"/>
      <c r="H49" s="170">
        <f>'実質公債費比率（分子）の構造'!M$45</f>
        <v>449</v>
      </c>
      <c r="I49" s="170"/>
      <c r="J49" s="170"/>
      <c r="K49" s="170">
        <f>'実質公債費比率（分子）の構造'!N$45</f>
        <v>442</v>
      </c>
      <c r="L49" s="170"/>
      <c r="M49" s="170"/>
      <c r="N49" s="170">
        <f>'実質公債費比率（分子）の構造'!O$45</f>
        <v>433</v>
      </c>
      <c r="O49" s="170"/>
      <c r="P49" s="170"/>
    </row>
    <row r="50" spans="1:16" x14ac:dyDescent="0.15">
      <c r="A50" s="170" t="s">
        <v>67</v>
      </c>
      <c r="B50" s="170" t="e">
        <f>NA()</f>
        <v>#N/A</v>
      </c>
      <c r="C50" s="170">
        <f>IF(ISNUMBER('実質公債費比率（分子）の構造'!K$53),'実質公債費比率（分子）の構造'!K$53,NA())</f>
        <v>207</v>
      </c>
      <c r="D50" s="170" t="e">
        <f>NA()</f>
        <v>#N/A</v>
      </c>
      <c r="E50" s="170" t="e">
        <f>NA()</f>
        <v>#N/A</v>
      </c>
      <c r="F50" s="170">
        <f>IF(ISNUMBER('実質公債費比率（分子）の構造'!L$53),'実質公債費比率（分子）の構造'!L$53,NA())</f>
        <v>219</v>
      </c>
      <c r="G50" s="170" t="e">
        <f>NA()</f>
        <v>#N/A</v>
      </c>
      <c r="H50" s="170" t="e">
        <f>NA()</f>
        <v>#N/A</v>
      </c>
      <c r="I50" s="170">
        <f>IF(ISNUMBER('実質公債費比率（分子）の構造'!M$53),'実質公債費比率（分子）の構造'!M$53,NA())</f>
        <v>238</v>
      </c>
      <c r="J50" s="170" t="e">
        <f>NA()</f>
        <v>#N/A</v>
      </c>
      <c r="K50" s="170" t="e">
        <f>NA()</f>
        <v>#N/A</v>
      </c>
      <c r="L50" s="170">
        <f>IF(ISNUMBER('実質公債費比率（分子）の構造'!N$53),'実質公債費比率（分子）の構造'!N$53,NA())</f>
        <v>247</v>
      </c>
      <c r="M50" s="170" t="e">
        <f>NA()</f>
        <v>#N/A</v>
      </c>
      <c r="N50" s="170" t="e">
        <f>NA()</f>
        <v>#N/A</v>
      </c>
      <c r="O50" s="170">
        <f>IF(ISNUMBER('実質公債費比率（分子）の構造'!O$53),'実質公債費比率（分子）の構造'!O$53,NA())</f>
        <v>246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4193</v>
      </c>
      <c r="E56" s="169"/>
      <c r="F56" s="169"/>
      <c r="G56" s="169">
        <f>'将来負担比率（分子）の構造'!J$52</f>
        <v>4246</v>
      </c>
      <c r="H56" s="169"/>
      <c r="I56" s="169"/>
      <c r="J56" s="169">
        <f>'将来負担比率（分子）の構造'!K$52</f>
        <v>4278</v>
      </c>
      <c r="K56" s="169"/>
      <c r="L56" s="169"/>
      <c r="M56" s="169">
        <f>'将来負担比率（分子）の構造'!L$52</f>
        <v>4073</v>
      </c>
      <c r="N56" s="169"/>
      <c r="O56" s="169"/>
      <c r="P56" s="169">
        <f>'将来負担比率（分子）の構造'!M$52</f>
        <v>3905</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1004</v>
      </c>
      <c r="E58" s="169"/>
      <c r="F58" s="169"/>
      <c r="G58" s="169">
        <f>'将来負担比率（分子）の構造'!J$50</f>
        <v>1198</v>
      </c>
      <c r="H58" s="169"/>
      <c r="I58" s="169"/>
      <c r="J58" s="169">
        <f>'将来負担比率（分子）の構造'!K$50</f>
        <v>1405</v>
      </c>
      <c r="K58" s="169"/>
      <c r="L58" s="169"/>
      <c r="M58" s="169">
        <f>'将来負担比率（分子）の構造'!L$50</f>
        <v>1796</v>
      </c>
      <c r="N58" s="169"/>
      <c r="O58" s="169"/>
      <c r="P58" s="169">
        <f>'将来負担比率（分子）の構造'!M$50</f>
        <v>1712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67</v>
      </c>
      <c r="C62" s="169"/>
      <c r="D62" s="169"/>
      <c r="E62" s="169">
        <f>'将来負担比率（分子）の構造'!J$45</f>
        <v>51</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96</v>
      </c>
      <c r="C63" s="169"/>
      <c r="D63" s="169"/>
      <c r="E63" s="169">
        <f>'将来負担比率（分子）の構造'!J$44</f>
        <v>125</v>
      </c>
      <c r="F63" s="169"/>
      <c r="G63" s="169"/>
      <c r="H63" s="169">
        <f>'将来負担比率（分子）の構造'!K$44</f>
        <v>171</v>
      </c>
      <c r="I63" s="169"/>
      <c r="J63" s="169"/>
      <c r="K63" s="169">
        <f>'将来負担比率（分子）の構造'!L$44</f>
        <v>141</v>
      </c>
      <c r="L63" s="169"/>
      <c r="M63" s="169"/>
      <c r="N63" s="169">
        <f>'将来負担比率（分子）の構造'!M$44</f>
        <v>115</v>
      </c>
      <c r="O63" s="169"/>
      <c r="P63" s="169"/>
    </row>
    <row r="64" spans="1:16" x14ac:dyDescent="0.15">
      <c r="A64" s="169" t="s">
        <v>33</v>
      </c>
      <c r="B64" s="169">
        <f>'将来負担比率（分子）の構造'!I$43</f>
        <v>1563</v>
      </c>
      <c r="C64" s="169"/>
      <c r="D64" s="169"/>
      <c r="E64" s="169">
        <f>'将来負担比率（分子）の構造'!J$43</f>
        <v>1611</v>
      </c>
      <c r="F64" s="169"/>
      <c r="G64" s="169"/>
      <c r="H64" s="169">
        <f>'将来負担比率（分子）の構造'!K$43</f>
        <v>1598</v>
      </c>
      <c r="I64" s="169"/>
      <c r="J64" s="169"/>
      <c r="K64" s="169">
        <f>'将来負担比率（分子）の構造'!L$43</f>
        <v>1557</v>
      </c>
      <c r="L64" s="169"/>
      <c r="M64" s="169"/>
      <c r="N64" s="169">
        <f>'将来負担比率（分子）の構造'!M$43</f>
        <v>1612</v>
      </c>
      <c r="O64" s="169"/>
      <c r="P64" s="169"/>
    </row>
    <row r="65" spans="1:16" x14ac:dyDescent="0.15">
      <c r="A65" s="169" t="s">
        <v>32</v>
      </c>
      <c r="B65" s="169">
        <f>'将来負担比率（分子）の構造'!I$42</f>
        <v>969</v>
      </c>
      <c r="C65" s="169"/>
      <c r="D65" s="169"/>
      <c r="E65" s="169">
        <f>'将来負担比率（分子）の構造'!J$42</f>
        <v>967</v>
      </c>
      <c r="F65" s="169"/>
      <c r="G65" s="169"/>
      <c r="H65" s="169">
        <f>'将来負担比率（分子）の構造'!K$42</f>
        <v>974</v>
      </c>
      <c r="I65" s="169"/>
      <c r="J65" s="169"/>
      <c r="K65" s="169">
        <f>'将来負担比率（分子）の構造'!L$42</f>
        <v>972</v>
      </c>
      <c r="L65" s="169"/>
      <c r="M65" s="169"/>
      <c r="N65" s="169">
        <f>'将来負担比率（分子）の構造'!M$42</f>
        <v>972</v>
      </c>
      <c r="O65" s="169"/>
      <c r="P65" s="169"/>
    </row>
    <row r="66" spans="1:16" x14ac:dyDescent="0.15">
      <c r="A66" s="169" t="s">
        <v>31</v>
      </c>
      <c r="B66" s="169">
        <f>'将来負担比率（分子）の構造'!I$41</f>
        <v>4772</v>
      </c>
      <c r="C66" s="169"/>
      <c r="D66" s="169"/>
      <c r="E66" s="169">
        <f>'将来負担比率（分子）の構造'!J$41</f>
        <v>5117</v>
      </c>
      <c r="F66" s="169"/>
      <c r="G66" s="169"/>
      <c r="H66" s="169">
        <f>'将来負担比率（分子）の構造'!K$41</f>
        <v>5244</v>
      </c>
      <c r="I66" s="169"/>
      <c r="J66" s="169"/>
      <c r="K66" s="169">
        <f>'将来負担比率（分子）の構造'!L$41</f>
        <v>4978</v>
      </c>
      <c r="L66" s="169"/>
      <c r="M66" s="169"/>
      <c r="N66" s="169">
        <f>'将来負担比率（分子）の構造'!M$41</f>
        <v>4694</v>
      </c>
      <c r="O66" s="169"/>
      <c r="P66" s="169"/>
    </row>
    <row r="67" spans="1:16" x14ac:dyDescent="0.15">
      <c r="A67" s="169" t="s">
        <v>71</v>
      </c>
      <c r="B67" s="169" t="e">
        <f>NA()</f>
        <v>#N/A</v>
      </c>
      <c r="C67" s="169">
        <f>IF(ISNUMBER('将来負担比率（分子）の構造'!I$53), IF('将来負担比率（分子）の構造'!I$53 &lt; 0, 0, '将来負担比率（分子）の構造'!I$53), NA())</f>
        <v>2270</v>
      </c>
      <c r="D67" s="169" t="e">
        <f>NA()</f>
        <v>#N/A</v>
      </c>
      <c r="E67" s="169" t="e">
        <f>NA()</f>
        <v>#N/A</v>
      </c>
      <c r="F67" s="169">
        <f>IF(ISNUMBER('将来負担比率（分子）の構造'!J$53), IF('将来負担比率（分子）の構造'!J$53 &lt; 0, 0, '将来負担比率（分子）の構造'!J$53), NA())</f>
        <v>2427</v>
      </c>
      <c r="G67" s="169" t="e">
        <f>NA()</f>
        <v>#N/A</v>
      </c>
      <c r="H67" s="169" t="e">
        <f>NA()</f>
        <v>#N/A</v>
      </c>
      <c r="I67" s="169">
        <f>IF(ISNUMBER('将来負担比率（分子）の構造'!K$53), IF('将来負担比率（分子）の構造'!K$53 &lt; 0, 0, '将来負担比率（分子）の構造'!K$53), NA())</f>
        <v>2304</v>
      </c>
      <c r="J67" s="169" t="e">
        <f>NA()</f>
        <v>#N/A</v>
      </c>
      <c r="K67" s="169" t="e">
        <f>NA()</f>
        <v>#N/A</v>
      </c>
      <c r="L67" s="169">
        <f>IF(ISNUMBER('将来負担比率（分子）の構造'!L$53), IF('将来負担比率（分子）の構造'!L$53 &lt; 0, 0, '将来負担比率（分子）の構造'!L$53), NA())</f>
        <v>1779</v>
      </c>
      <c r="M67" s="169" t="e">
        <f>NA()</f>
        <v>#N/A</v>
      </c>
      <c r="N67" s="169" t="e">
        <f>NA()</f>
        <v>#N/A</v>
      </c>
      <c r="O67" s="169">
        <f>IF(ISNUMBER('将来負担比率（分子）の構造'!M$53), IF('将来負担比率（分子）の構造'!M$53 &lt; 0, 0, '将来負担比率（分子）の構造'!M$53), NA())</f>
        <v>1776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630</v>
      </c>
      <c r="C72" s="173">
        <f>基金残高に係る経年分析!G55</f>
        <v>703</v>
      </c>
      <c r="D72" s="173">
        <f>基金残高に係る経年分析!H55</f>
        <v>368</v>
      </c>
    </row>
    <row r="73" spans="1:16" x14ac:dyDescent="0.15">
      <c r="A73" s="172" t="s">
        <v>74</v>
      </c>
      <c r="B73" s="173">
        <f>基金残高に係る経年分析!F56</f>
        <v>100</v>
      </c>
      <c r="C73" s="173">
        <f>基金残高に係る経年分析!G56</f>
        <v>100</v>
      </c>
      <c r="D73" s="173">
        <f>基金残高に係る経年分析!H56</f>
        <v>156</v>
      </c>
    </row>
    <row r="74" spans="1:16" x14ac:dyDescent="0.15">
      <c r="A74" s="172" t="s">
        <v>75</v>
      </c>
      <c r="B74" s="173">
        <f>基金残高に係る経年分析!F57</f>
        <v>686</v>
      </c>
      <c r="C74" s="173">
        <f>基金残高に係る経年分析!G57</f>
        <v>1050</v>
      </c>
      <c r="D74" s="173">
        <f>基金残高に係る経年分析!H57</f>
        <v>1223</v>
      </c>
    </row>
  </sheetData>
  <sheetProtection algorithmName="SHA-512" hashValue="68z7wJIGDjTsuFZnMPf8kNI9Y5msLlSss1vNt0gXJJ5y2Mxi3MqKj8BIylKOQCUJhYo17ll3Z4BwDLmBc2CKkA==" saltValue="qOsMoKpdF0xyXXuOU8xs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2"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2775339</v>
      </c>
      <c r="S5" s="664"/>
      <c r="T5" s="664"/>
      <c r="U5" s="664"/>
      <c r="V5" s="664"/>
      <c r="W5" s="664"/>
      <c r="X5" s="664"/>
      <c r="Y5" s="689"/>
      <c r="Z5" s="702">
        <v>28.1</v>
      </c>
      <c r="AA5" s="702"/>
      <c r="AB5" s="702"/>
      <c r="AC5" s="702"/>
      <c r="AD5" s="703">
        <v>2775339</v>
      </c>
      <c r="AE5" s="703"/>
      <c r="AF5" s="703"/>
      <c r="AG5" s="703"/>
      <c r="AH5" s="703"/>
      <c r="AI5" s="703"/>
      <c r="AJ5" s="703"/>
      <c r="AK5" s="703"/>
      <c r="AL5" s="690">
        <v>54.1</v>
      </c>
      <c r="AM5" s="672"/>
      <c r="AN5" s="672"/>
      <c r="AO5" s="691"/>
      <c r="AP5" s="666" t="s">
        <v>216</v>
      </c>
      <c r="AQ5" s="667"/>
      <c r="AR5" s="667"/>
      <c r="AS5" s="667"/>
      <c r="AT5" s="667"/>
      <c r="AU5" s="667"/>
      <c r="AV5" s="667"/>
      <c r="AW5" s="667"/>
      <c r="AX5" s="667"/>
      <c r="AY5" s="667"/>
      <c r="AZ5" s="667"/>
      <c r="BA5" s="667"/>
      <c r="BB5" s="667"/>
      <c r="BC5" s="667"/>
      <c r="BD5" s="667"/>
      <c r="BE5" s="667"/>
      <c r="BF5" s="668"/>
      <c r="BG5" s="608">
        <v>2775339</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40518</v>
      </c>
      <c r="S6" s="609"/>
      <c r="T6" s="609"/>
      <c r="U6" s="609"/>
      <c r="V6" s="609"/>
      <c r="W6" s="609"/>
      <c r="X6" s="609"/>
      <c r="Y6" s="610"/>
      <c r="Z6" s="646">
        <v>0.4</v>
      </c>
      <c r="AA6" s="646"/>
      <c r="AB6" s="646"/>
      <c r="AC6" s="646"/>
      <c r="AD6" s="647">
        <v>40518</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2775339</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97254</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97254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413</v>
      </c>
      <c r="S7" s="609"/>
      <c r="T7" s="609"/>
      <c r="U7" s="609"/>
      <c r="V7" s="609"/>
      <c r="W7" s="609"/>
      <c r="X7" s="609"/>
      <c r="Y7" s="610"/>
      <c r="Z7" s="646">
        <v>0</v>
      </c>
      <c r="AA7" s="646"/>
      <c r="AB7" s="646"/>
      <c r="AC7" s="646"/>
      <c r="AD7" s="647">
        <v>413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1040169</v>
      </c>
      <c r="BH7" s="609"/>
      <c r="BI7" s="609"/>
      <c r="BJ7" s="609"/>
      <c r="BK7" s="609"/>
      <c r="BL7" s="609"/>
      <c r="BM7" s="609"/>
      <c r="BN7" s="610"/>
      <c r="BO7" s="646">
        <v>37.5</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1761570</v>
      </c>
      <c r="CS7" s="609"/>
      <c r="CT7" s="609"/>
      <c r="CU7" s="609"/>
      <c r="CV7" s="609"/>
      <c r="CW7" s="609"/>
      <c r="CX7" s="609"/>
      <c r="CY7" s="610"/>
      <c r="CZ7" s="646">
        <v>18.399999999999999</v>
      </c>
      <c r="DA7" s="646"/>
      <c r="DB7" s="646"/>
      <c r="DC7" s="646"/>
      <c r="DD7" s="614">
        <v>1199</v>
      </c>
      <c r="DE7" s="609"/>
      <c r="DF7" s="609"/>
      <c r="DG7" s="609"/>
      <c r="DH7" s="609"/>
      <c r="DI7" s="609"/>
      <c r="DJ7" s="609"/>
      <c r="DK7" s="609"/>
      <c r="DL7" s="609"/>
      <c r="DM7" s="609"/>
      <c r="DN7" s="609"/>
      <c r="DO7" s="609"/>
      <c r="DP7" s="610"/>
      <c r="DQ7" s="614">
        <v>1302200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5246</v>
      </c>
      <c r="S8" s="609"/>
      <c r="T8" s="609"/>
      <c r="U8" s="609"/>
      <c r="V8" s="609"/>
      <c r="W8" s="609"/>
      <c r="X8" s="609"/>
      <c r="Y8" s="610"/>
      <c r="Z8" s="646">
        <v>0.1</v>
      </c>
      <c r="AA8" s="646"/>
      <c r="AB8" s="646"/>
      <c r="AC8" s="646"/>
      <c r="AD8" s="647">
        <v>5246</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28731</v>
      </c>
      <c r="BH8" s="609"/>
      <c r="BI8" s="609"/>
      <c r="BJ8" s="609"/>
      <c r="BK8" s="609"/>
      <c r="BL8" s="609"/>
      <c r="BM8" s="609"/>
      <c r="BN8" s="610"/>
      <c r="BO8" s="646">
        <v>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4086002</v>
      </c>
      <c r="CS8" s="609"/>
      <c r="CT8" s="609"/>
      <c r="CU8" s="609"/>
      <c r="CV8" s="609"/>
      <c r="CW8" s="609"/>
      <c r="CX8" s="609"/>
      <c r="CY8" s="610"/>
      <c r="CZ8" s="646">
        <v>42.8</v>
      </c>
      <c r="DA8" s="646"/>
      <c r="DB8" s="646"/>
      <c r="DC8" s="646"/>
      <c r="DD8" s="614" t="s">
        <v>121</v>
      </c>
      <c r="DE8" s="609"/>
      <c r="DF8" s="609"/>
      <c r="DG8" s="609"/>
      <c r="DH8" s="609"/>
      <c r="DI8" s="609"/>
      <c r="DJ8" s="609"/>
      <c r="DK8" s="609"/>
      <c r="DL8" s="609"/>
      <c r="DM8" s="609"/>
      <c r="DN8" s="609"/>
      <c r="DO8" s="609"/>
      <c r="DP8" s="610"/>
      <c r="DQ8" s="614">
        <v>2116382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5871</v>
      </c>
      <c r="S9" s="609"/>
      <c r="T9" s="609"/>
      <c r="U9" s="609"/>
      <c r="V9" s="609"/>
      <c r="W9" s="609"/>
      <c r="X9" s="609"/>
      <c r="Y9" s="610"/>
      <c r="Z9" s="646">
        <v>0.1</v>
      </c>
      <c r="AA9" s="646"/>
      <c r="AB9" s="646"/>
      <c r="AC9" s="646"/>
      <c r="AD9" s="647">
        <v>5871</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877014</v>
      </c>
      <c r="BH9" s="609"/>
      <c r="BI9" s="609"/>
      <c r="BJ9" s="609"/>
      <c r="BK9" s="609"/>
      <c r="BL9" s="609"/>
      <c r="BM9" s="609"/>
      <c r="BN9" s="610"/>
      <c r="BO9" s="646">
        <v>31.6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805465</v>
      </c>
      <c r="CS9" s="609"/>
      <c r="CT9" s="609"/>
      <c r="CU9" s="609"/>
      <c r="CV9" s="609"/>
      <c r="CW9" s="609"/>
      <c r="CX9" s="609"/>
      <c r="CY9" s="610"/>
      <c r="CZ9" s="646">
        <v>8.4</v>
      </c>
      <c r="DA9" s="646"/>
      <c r="DB9" s="646"/>
      <c r="DC9" s="646"/>
      <c r="DD9" s="614">
        <v>2047</v>
      </c>
      <c r="DE9" s="609"/>
      <c r="DF9" s="609"/>
      <c r="DG9" s="609"/>
      <c r="DH9" s="609"/>
      <c r="DI9" s="609"/>
      <c r="DJ9" s="609"/>
      <c r="DK9" s="609"/>
      <c r="DL9" s="609"/>
      <c r="DM9" s="609"/>
      <c r="DN9" s="609"/>
      <c r="DO9" s="609"/>
      <c r="DP9" s="610"/>
      <c r="DQ9" s="614">
        <v>676335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55037</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409365</v>
      </c>
      <c r="S11" s="609"/>
      <c r="T11" s="609"/>
      <c r="U11" s="609"/>
      <c r="V11" s="609"/>
      <c r="W11" s="609"/>
      <c r="X11" s="609"/>
      <c r="Y11" s="610"/>
      <c r="Z11" s="611">
        <v>4.0999999999999996</v>
      </c>
      <c r="AA11" s="612"/>
      <c r="AB11" s="612"/>
      <c r="AC11" s="613"/>
      <c r="AD11" s="614">
        <v>409365</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79387</v>
      </c>
      <c r="BH11" s="609"/>
      <c r="BI11" s="609"/>
      <c r="BJ11" s="609"/>
      <c r="BK11" s="609"/>
      <c r="BL11" s="609"/>
      <c r="BM11" s="609"/>
      <c r="BN11" s="610"/>
      <c r="BO11" s="646">
        <v>2.9</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138004</v>
      </c>
      <c r="CS11" s="609"/>
      <c r="CT11" s="609"/>
      <c r="CU11" s="609"/>
      <c r="CV11" s="609"/>
      <c r="CW11" s="609"/>
      <c r="CX11" s="609"/>
      <c r="CY11" s="610"/>
      <c r="CZ11" s="646">
        <v>1.4</v>
      </c>
      <c r="DA11" s="646"/>
      <c r="DB11" s="646"/>
      <c r="DC11" s="646"/>
      <c r="DD11" s="614">
        <v>2494</v>
      </c>
      <c r="DE11" s="609"/>
      <c r="DF11" s="609"/>
      <c r="DG11" s="609"/>
      <c r="DH11" s="609"/>
      <c r="DI11" s="609"/>
      <c r="DJ11" s="609"/>
      <c r="DK11" s="609"/>
      <c r="DL11" s="609"/>
      <c r="DM11" s="609"/>
      <c r="DN11" s="609"/>
      <c r="DO11" s="609"/>
      <c r="DP11" s="610"/>
      <c r="DQ11" s="614">
        <v>104818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5254</v>
      </c>
      <c r="S12" s="609"/>
      <c r="T12" s="609"/>
      <c r="U12" s="609"/>
      <c r="V12" s="609"/>
      <c r="W12" s="609"/>
      <c r="X12" s="609"/>
      <c r="Y12" s="610"/>
      <c r="Z12" s="646">
        <v>0.1</v>
      </c>
      <c r="AA12" s="646"/>
      <c r="AB12" s="646"/>
      <c r="AC12" s="646"/>
      <c r="AD12" s="647">
        <v>5254</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1538065</v>
      </c>
      <c r="BH12" s="609"/>
      <c r="BI12" s="609"/>
      <c r="BJ12" s="609"/>
      <c r="BK12" s="609"/>
      <c r="BL12" s="609"/>
      <c r="BM12" s="609"/>
      <c r="BN12" s="610"/>
      <c r="BO12" s="646">
        <v>55.4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188961</v>
      </c>
      <c r="CS12" s="609"/>
      <c r="CT12" s="609"/>
      <c r="CU12" s="609"/>
      <c r="CV12" s="609"/>
      <c r="CW12" s="609"/>
      <c r="CX12" s="609"/>
      <c r="CY12" s="610"/>
      <c r="CZ12" s="646">
        <v>2</v>
      </c>
      <c r="DA12" s="646"/>
      <c r="DB12" s="646"/>
      <c r="DC12" s="646"/>
      <c r="DD12" s="614" t="s">
        <v>121</v>
      </c>
      <c r="DE12" s="609"/>
      <c r="DF12" s="609"/>
      <c r="DG12" s="609"/>
      <c r="DH12" s="609"/>
      <c r="DI12" s="609"/>
      <c r="DJ12" s="609"/>
      <c r="DK12" s="609"/>
      <c r="DL12" s="609"/>
      <c r="DM12" s="609"/>
      <c r="DN12" s="609"/>
      <c r="DO12" s="609"/>
      <c r="DP12" s="610"/>
      <c r="DQ12" s="614">
        <v>59824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1532558</v>
      </c>
      <c r="BH13" s="609"/>
      <c r="BI13" s="609"/>
      <c r="BJ13" s="609"/>
      <c r="BK13" s="609"/>
      <c r="BL13" s="609"/>
      <c r="BM13" s="609"/>
      <c r="BN13" s="610"/>
      <c r="BO13" s="646">
        <v>55.2</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497977</v>
      </c>
      <c r="CS13" s="609"/>
      <c r="CT13" s="609"/>
      <c r="CU13" s="609"/>
      <c r="CV13" s="609"/>
      <c r="CW13" s="609"/>
      <c r="CX13" s="609"/>
      <c r="CY13" s="610"/>
      <c r="CZ13" s="646">
        <v>5.2</v>
      </c>
      <c r="DA13" s="646"/>
      <c r="DB13" s="646"/>
      <c r="DC13" s="646"/>
      <c r="DD13" s="614">
        <v>123620</v>
      </c>
      <c r="DE13" s="609"/>
      <c r="DF13" s="609"/>
      <c r="DG13" s="609"/>
      <c r="DH13" s="609"/>
      <c r="DI13" s="609"/>
      <c r="DJ13" s="609"/>
      <c r="DK13" s="609"/>
      <c r="DL13" s="609"/>
      <c r="DM13" s="609"/>
      <c r="DN13" s="609"/>
      <c r="DO13" s="609"/>
      <c r="DP13" s="610"/>
      <c r="DQ13" s="614">
        <v>381071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363</v>
      </c>
      <c r="S14" s="609"/>
      <c r="T14" s="609"/>
      <c r="U14" s="609"/>
      <c r="V14" s="609"/>
      <c r="W14" s="609"/>
      <c r="X14" s="609"/>
      <c r="Y14" s="610"/>
      <c r="Z14" s="646">
        <v>0</v>
      </c>
      <c r="AA14" s="646"/>
      <c r="AB14" s="646"/>
      <c r="AC14" s="646"/>
      <c r="AD14" s="647">
        <v>363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70593</v>
      </c>
      <c r="BH14" s="609"/>
      <c r="BI14" s="609"/>
      <c r="BJ14" s="609"/>
      <c r="BK14" s="609"/>
      <c r="BL14" s="609"/>
      <c r="BM14" s="609"/>
      <c r="BN14" s="610"/>
      <c r="BO14" s="646">
        <v>2.5</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271727</v>
      </c>
      <c r="CS14" s="609"/>
      <c r="CT14" s="609"/>
      <c r="CU14" s="609"/>
      <c r="CV14" s="609"/>
      <c r="CW14" s="609"/>
      <c r="CX14" s="609"/>
      <c r="CY14" s="610"/>
      <c r="CZ14" s="646">
        <v>2.8</v>
      </c>
      <c r="DA14" s="646"/>
      <c r="DB14" s="646"/>
      <c r="DC14" s="646"/>
      <c r="DD14" s="614" t="s">
        <v>121</v>
      </c>
      <c r="DE14" s="609"/>
      <c r="DF14" s="609"/>
      <c r="DG14" s="609"/>
      <c r="DH14" s="609"/>
      <c r="DI14" s="609"/>
      <c r="DJ14" s="609"/>
      <c r="DK14" s="609"/>
      <c r="DL14" s="609"/>
      <c r="DM14" s="609"/>
      <c r="DN14" s="609"/>
      <c r="DO14" s="609"/>
      <c r="DP14" s="610"/>
      <c r="DQ14" s="614">
        <v>268347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126512</v>
      </c>
      <c r="BH15" s="609"/>
      <c r="BI15" s="609"/>
      <c r="BJ15" s="609"/>
      <c r="BK15" s="609"/>
      <c r="BL15" s="609"/>
      <c r="BM15" s="609"/>
      <c r="BN15" s="610"/>
      <c r="BO15" s="646">
        <v>4.5999999999999996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1273864</v>
      </c>
      <c r="CS15" s="609"/>
      <c r="CT15" s="609"/>
      <c r="CU15" s="609"/>
      <c r="CV15" s="609"/>
      <c r="CW15" s="609"/>
      <c r="CX15" s="609"/>
      <c r="CY15" s="610"/>
      <c r="CZ15" s="646">
        <v>13.3</v>
      </c>
      <c r="DA15" s="646"/>
      <c r="DB15" s="646"/>
      <c r="DC15" s="646"/>
      <c r="DD15" s="614">
        <v>225410</v>
      </c>
      <c r="DE15" s="609"/>
      <c r="DF15" s="609"/>
      <c r="DG15" s="609"/>
      <c r="DH15" s="609"/>
      <c r="DI15" s="609"/>
      <c r="DJ15" s="609"/>
      <c r="DK15" s="609"/>
      <c r="DL15" s="609"/>
      <c r="DM15" s="609"/>
      <c r="DN15" s="609"/>
      <c r="DO15" s="609"/>
      <c r="DP15" s="610"/>
      <c r="DQ15" s="614">
        <v>774985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4146</v>
      </c>
      <c r="S16" s="609"/>
      <c r="T16" s="609"/>
      <c r="U16" s="609"/>
      <c r="V16" s="609"/>
      <c r="W16" s="609"/>
      <c r="X16" s="609"/>
      <c r="Y16" s="610"/>
      <c r="Z16" s="646">
        <v>0</v>
      </c>
      <c r="AA16" s="646"/>
      <c r="AB16" s="646"/>
      <c r="AC16" s="646"/>
      <c r="AD16" s="647">
        <v>4146</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32377</v>
      </c>
      <c r="S17" s="609"/>
      <c r="T17" s="609"/>
      <c r="U17" s="609"/>
      <c r="V17" s="609"/>
      <c r="W17" s="609"/>
      <c r="X17" s="609"/>
      <c r="Y17" s="610"/>
      <c r="Z17" s="646">
        <v>0.3</v>
      </c>
      <c r="AA17" s="646"/>
      <c r="AB17" s="646"/>
      <c r="AC17" s="646"/>
      <c r="AD17" s="647">
        <v>32377</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433288</v>
      </c>
      <c r="CS17" s="609"/>
      <c r="CT17" s="609"/>
      <c r="CU17" s="609"/>
      <c r="CV17" s="609"/>
      <c r="CW17" s="609"/>
      <c r="CX17" s="609"/>
      <c r="CY17" s="610"/>
      <c r="CZ17" s="646">
        <v>4.5</v>
      </c>
      <c r="DA17" s="646"/>
      <c r="DB17" s="646"/>
      <c r="DC17" s="646"/>
      <c r="DD17" s="614" t="s">
        <v>121</v>
      </c>
      <c r="DE17" s="609"/>
      <c r="DF17" s="609"/>
      <c r="DG17" s="609"/>
      <c r="DH17" s="609"/>
      <c r="DI17" s="609"/>
      <c r="DJ17" s="609"/>
      <c r="DK17" s="609"/>
      <c r="DL17" s="609"/>
      <c r="DM17" s="609"/>
      <c r="DN17" s="609"/>
      <c r="DO17" s="609"/>
      <c r="DP17" s="610"/>
      <c r="DQ17" s="614">
        <v>433288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16076</v>
      </c>
      <c r="S18" s="609"/>
      <c r="T18" s="609"/>
      <c r="U18" s="609"/>
      <c r="V18" s="609"/>
      <c r="W18" s="609"/>
      <c r="X18" s="609"/>
      <c r="Y18" s="610"/>
      <c r="Z18" s="646">
        <v>0.2</v>
      </c>
      <c r="AA18" s="646"/>
      <c r="AB18" s="646"/>
      <c r="AC18" s="646"/>
      <c r="AD18" s="647">
        <v>16076</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16076</v>
      </c>
      <c r="S19" s="609"/>
      <c r="T19" s="609"/>
      <c r="U19" s="609"/>
      <c r="V19" s="609"/>
      <c r="W19" s="609"/>
      <c r="X19" s="609"/>
      <c r="Y19" s="610"/>
      <c r="Z19" s="646">
        <v>0.2</v>
      </c>
      <c r="AA19" s="646"/>
      <c r="AB19" s="646"/>
      <c r="AC19" s="646"/>
      <c r="AD19" s="647">
        <v>16076</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9554112</v>
      </c>
      <c r="CS20" s="609"/>
      <c r="CT20" s="609"/>
      <c r="CU20" s="609"/>
      <c r="CV20" s="609"/>
      <c r="CW20" s="609"/>
      <c r="CX20" s="609"/>
      <c r="CY20" s="610"/>
      <c r="CZ20" s="646">
        <v>100</v>
      </c>
      <c r="DA20" s="646"/>
      <c r="DB20" s="646"/>
      <c r="DC20" s="646"/>
      <c r="DD20" s="614">
        <v>354770</v>
      </c>
      <c r="DE20" s="609"/>
      <c r="DF20" s="609"/>
      <c r="DG20" s="609"/>
      <c r="DH20" s="609"/>
      <c r="DI20" s="609"/>
      <c r="DJ20" s="609"/>
      <c r="DK20" s="609"/>
      <c r="DL20" s="609"/>
      <c r="DM20" s="609"/>
      <c r="DN20" s="609"/>
      <c r="DO20" s="609"/>
      <c r="DP20" s="610"/>
      <c r="DQ20" s="614">
        <v>6214504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1612665</v>
      </c>
      <c r="S21" s="609"/>
      <c r="T21" s="609"/>
      <c r="U21" s="609"/>
      <c r="V21" s="609"/>
      <c r="W21" s="609"/>
      <c r="X21" s="609"/>
      <c r="Y21" s="610"/>
      <c r="Z21" s="646">
        <v>16.3</v>
      </c>
      <c r="AA21" s="646"/>
      <c r="AB21" s="646"/>
      <c r="AC21" s="646"/>
      <c r="AD21" s="647">
        <v>1515893</v>
      </c>
      <c r="AE21" s="647"/>
      <c r="AF21" s="647"/>
      <c r="AG21" s="647"/>
      <c r="AH21" s="647"/>
      <c r="AI21" s="647"/>
      <c r="AJ21" s="647"/>
      <c r="AK21" s="647"/>
      <c r="AL21" s="611">
        <v>29.5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1515893</v>
      </c>
      <c r="S22" s="609"/>
      <c r="T22" s="609"/>
      <c r="U22" s="609"/>
      <c r="V22" s="609"/>
      <c r="W22" s="609"/>
      <c r="X22" s="609"/>
      <c r="Y22" s="610"/>
      <c r="Z22" s="646">
        <v>15.3</v>
      </c>
      <c r="AA22" s="646"/>
      <c r="AB22" s="646"/>
      <c r="AC22" s="646"/>
      <c r="AD22" s="647">
        <v>1515893</v>
      </c>
      <c r="AE22" s="647"/>
      <c r="AF22" s="647"/>
      <c r="AG22" s="647"/>
      <c r="AH22" s="647"/>
      <c r="AI22" s="647"/>
      <c r="AJ22" s="647"/>
      <c r="AK22" s="647"/>
      <c r="AL22" s="611">
        <v>29.5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96772</v>
      </c>
      <c r="S23" s="609"/>
      <c r="T23" s="609"/>
      <c r="U23" s="609"/>
      <c r="V23" s="609"/>
      <c r="W23" s="609"/>
      <c r="X23" s="609"/>
      <c r="Y23" s="610"/>
      <c r="Z23" s="646">
        <v>1</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4284295</v>
      </c>
      <c r="CS24" s="664"/>
      <c r="CT24" s="664"/>
      <c r="CU24" s="664"/>
      <c r="CV24" s="664"/>
      <c r="CW24" s="664"/>
      <c r="CX24" s="664"/>
      <c r="CY24" s="689"/>
      <c r="CZ24" s="690">
        <v>44.8</v>
      </c>
      <c r="DA24" s="672"/>
      <c r="DB24" s="672"/>
      <c r="DC24" s="692"/>
      <c r="DD24" s="688">
        <v>2424304</v>
      </c>
      <c r="DE24" s="664"/>
      <c r="DF24" s="664"/>
      <c r="DG24" s="664"/>
      <c r="DH24" s="664"/>
      <c r="DI24" s="664"/>
      <c r="DJ24" s="664"/>
      <c r="DK24" s="689"/>
      <c r="DL24" s="688">
        <v>2053758</v>
      </c>
      <c r="DM24" s="664"/>
      <c r="DN24" s="664"/>
      <c r="DO24" s="664"/>
      <c r="DP24" s="664"/>
      <c r="DQ24" s="664"/>
      <c r="DR24" s="664"/>
      <c r="DS24" s="664"/>
      <c r="DT24" s="664"/>
      <c r="DU24" s="664"/>
      <c r="DV24" s="689"/>
      <c r="DW24" s="690">
        <v>39.6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4907633</v>
      </c>
      <c r="S25" s="609"/>
      <c r="T25" s="609"/>
      <c r="U25" s="609"/>
      <c r="V25" s="609"/>
      <c r="W25" s="609"/>
      <c r="X25" s="609"/>
      <c r="Y25" s="610"/>
      <c r="Z25" s="646">
        <v>49.6</v>
      </c>
      <c r="AA25" s="646"/>
      <c r="AB25" s="646"/>
      <c r="AC25" s="646"/>
      <c r="AD25" s="647">
        <v>4810861</v>
      </c>
      <c r="AE25" s="647"/>
      <c r="AF25" s="647"/>
      <c r="AG25" s="647"/>
      <c r="AH25" s="647"/>
      <c r="AI25" s="647"/>
      <c r="AJ25" s="647"/>
      <c r="AK25" s="647"/>
      <c r="AL25" s="611">
        <v>93.7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1526816</v>
      </c>
      <c r="CS25" s="621"/>
      <c r="CT25" s="621"/>
      <c r="CU25" s="621"/>
      <c r="CV25" s="621"/>
      <c r="CW25" s="621"/>
      <c r="CX25" s="621"/>
      <c r="CY25" s="622"/>
      <c r="CZ25" s="611">
        <v>16</v>
      </c>
      <c r="DA25" s="623"/>
      <c r="DB25" s="623"/>
      <c r="DC25" s="624"/>
      <c r="DD25" s="614">
        <v>1281631</v>
      </c>
      <c r="DE25" s="621"/>
      <c r="DF25" s="621"/>
      <c r="DG25" s="621"/>
      <c r="DH25" s="621"/>
      <c r="DI25" s="621"/>
      <c r="DJ25" s="621"/>
      <c r="DK25" s="622"/>
      <c r="DL25" s="614">
        <v>1043489</v>
      </c>
      <c r="DM25" s="621"/>
      <c r="DN25" s="621"/>
      <c r="DO25" s="621"/>
      <c r="DP25" s="621"/>
      <c r="DQ25" s="621"/>
      <c r="DR25" s="621"/>
      <c r="DS25" s="621"/>
      <c r="DT25" s="621"/>
      <c r="DU25" s="621"/>
      <c r="DV25" s="622"/>
      <c r="DW25" s="611">
        <v>20.100000000000001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2222</v>
      </c>
      <c r="S26" s="609"/>
      <c r="T26" s="609"/>
      <c r="U26" s="609"/>
      <c r="V26" s="609"/>
      <c r="W26" s="609"/>
      <c r="X26" s="609"/>
      <c r="Y26" s="610"/>
      <c r="Z26" s="646">
        <v>0</v>
      </c>
      <c r="AA26" s="646"/>
      <c r="AB26" s="646"/>
      <c r="AC26" s="646"/>
      <c r="AD26" s="647">
        <v>2222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757623</v>
      </c>
      <c r="CS26" s="609"/>
      <c r="CT26" s="609"/>
      <c r="CU26" s="609"/>
      <c r="CV26" s="609"/>
      <c r="CW26" s="609"/>
      <c r="CX26" s="609"/>
      <c r="CY26" s="610"/>
      <c r="CZ26" s="611">
        <v>7.9</v>
      </c>
      <c r="DA26" s="623"/>
      <c r="DB26" s="623"/>
      <c r="DC26" s="624"/>
      <c r="DD26" s="614">
        <v>673472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82740</v>
      </c>
      <c r="S27" s="609"/>
      <c r="T27" s="609"/>
      <c r="U27" s="609"/>
      <c r="V27" s="609"/>
      <c r="W27" s="609"/>
      <c r="X27" s="609"/>
      <c r="Y27" s="610"/>
      <c r="Z27" s="646">
        <v>0.8</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2775339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2324191</v>
      </c>
      <c r="CS27" s="621"/>
      <c r="CT27" s="621"/>
      <c r="CU27" s="621"/>
      <c r="CV27" s="621"/>
      <c r="CW27" s="621"/>
      <c r="CX27" s="621"/>
      <c r="CY27" s="622"/>
      <c r="CZ27" s="611">
        <v>24.3</v>
      </c>
      <c r="DA27" s="623"/>
      <c r="DB27" s="623"/>
      <c r="DC27" s="624"/>
      <c r="DD27" s="614">
        <v>709385</v>
      </c>
      <c r="DE27" s="621"/>
      <c r="DF27" s="621"/>
      <c r="DG27" s="621"/>
      <c r="DH27" s="621"/>
      <c r="DI27" s="621"/>
      <c r="DJ27" s="621"/>
      <c r="DK27" s="622"/>
      <c r="DL27" s="614">
        <v>576981</v>
      </c>
      <c r="DM27" s="621"/>
      <c r="DN27" s="621"/>
      <c r="DO27" s="621"/>
      <c r="DP27" s="621"/>
      <c r="DQ27" s="621"/>
      <c r="DR27" s="621"/>
      <c r="DS27" s="621"/>
      <c r="DT27" s="621"/>
      <c r="DU27" s="621"/>
      <c r="DV27" s="622"/>
      <c r="DW27" s="611">
        <v>11.1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34899</v>
      </c>
      <c r="S28" s="609"/>
      <c r="T28" s="609"/>
      <c r="U28" s="609"/>
      <c r="V28" s="609"/>
      <c r="W28" s="609"/>
      <c r="X28" s="609"/>
      <c r="Y28" s="610"/>
      <c r="Z28" s="646">
        <v>0.4</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433288</v>
      </c>
      <c r="CS28" s="609"/>
      <c r="CT28" s="609"/>
      <c r="CU28" s="609"/>
      <c r="CV28" s="609"/>
      <c r="CW28" s="609"/>
      <c r="CX28" s="609"/>
      <c r="CY28" s="610"/>
      <c r="CZ28" s="611">
        <v>4.5</v>
      </c>
      <c r="DA28" s="623"/>
      <c r="DB28" s="623"/>
      <c r="DC28" s="624"/>
      <c r="DD28" s="614">
        <v>433288</v>
      </c>
      <c r="DE28" s="609"/>
      <c r="DF28" s="609"/>
      <c r="DG28" s="609"/>
      <c r="DH28" s="609"/>
      <c r="DI28" s="609"/>
      <c r="DJ28" s="609"/>
      <c r="DK28" s="610"/>
      <c r="DL28" s="614">
        <v>433288</v>
      </c>
      <c r="DM28" s="609"/>
      <c r="DN28" s="609"/>
      <c r="DO28" s="609"/>
      <c r="DP28" s="609"/>
      <c r="DQ28" s="609"/>
      <c r="DR28" s="609"/>
      <c r="DS28" s="609"/>
      <c r="DT28" s="609"/>
      <c r="DU28" s="609"/>
      <c r="DV28" s="610"/>
      <c r="DW28" s="611">
        <v>8.4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22603</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433041</v>
      </c>
      <c r="CS29" s="621"/>
      <c r="CT29" s="621"/>
      <c r="CU29" s="621"/>
      <c r="CV29" s="621"/>
      <c r="CW29" s="621"/>
      <c r="CX29" s="621"/>
      <c r="CY29" s="622"/>
      <c r="CZ29" s="611">
        <v>4.5</v>
      </c>
      <c r="DA29" s="623"/>
      <c r="DB29" s="623"/>
      <c r="DC29" s="624"/>
      <c r="DD29" s="614">
        <v>433041</v>
      </c>
      <c r="DE29" s="621"/>
      <c r="DF29" s="621"/>
      <c r="DG29" s="621"/>
      <c r="DH29" s="621"/>
      <c r="DI29" s="621"/>
      <c r="DJ29" s="621"/>
      <c r="DK29" s="622"/>
      <c r="DL29" s="614">
        <v>433041</v>
      </c>
      <c r="DM29" s="621"/>
      <c r="DN29" s="621"/>
      <c r="DO29" s="621"/>
      <c r="DP29" s="621"/>
      <c r="DQ29" s="621"/>
      <c r="DR29" s="621"/>
      <c r="DS29" s="621"/>
      <c r="DT29" s="621"/>
      <c r="DU29" s="621"/>
      <c r="DV29" s="622"/>
      <c r="DW29" s="611">
        <v>8.4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1879555</v>
      </c>
      <c r="S30" s="609"/>
      <c r="T30" s="609"/>
      <c r="U30" s="609"/>
      <c r="V30" s="609"/>
      <c r="W30" s="609"/>
      <c r="X30" s="609"/>
      <c r="Y30" s="610"/>
      <c r="Z30" s="646">
        <v>19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415161</v>
      </c>
      <c r="CS30" s="609"/>
      <c r="CT30" s="609"/>
      <c r="CU30" s="609"/>
      <c r="CV30" s="609"/>
      <c r="CW30" s="609"/>
      <c r="CX30" s="609"/>
      <c r="CY30" s="610"/>
      <c r="CZ30" s="611">
        <v>4.3</v>
      </c>
      <c r="DA30" s="623"/>
      <c r="DB30" s="623"/>
      <c r="DC30" s="624"/>
      <c r="DD30" s="614">
        <v>415161</v>
      </c>
      <c r="DE30" s="609"/>
      <c r="DF30" s="609"/>
      <c r="DG30" s="609"/>
      <c r="DH30" s="609"/>
      <c r="DI30" s="609"/>
      <c r="DJ30" s="609"/>
      <c r="DK30" s="610"/>
      <c r="DL30" s="614">
        <v>415161</v>
      </c>
      <c r="DM30" s="609"/>
      <c r="DN30" s="609"/>
      <c r="DO30" s="609"/>
      <c r="DP30" s="609"/>
      <c r="DQ30" s="609"/>
      <c r="DR30" s="609"/>
      <c r="DS30" s="609"/>
      <c r="DT30" s="609"/>
      <c r="DU30" s="609"/>
      <c r="DV30" s="610"/>
      <c r="DW30" s="611">
        <v>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320774</v>
      </c>
      <c r="S31" s="609"/>
      <c r="T31" s="609"/>
      <c r="U31" s="609"/>
      <c r="V31" s="609"/>
      <c r="W31" s="609"/>
      <c r="X31" s="609"/>
      <c r="Y31" s="610"/>
      <c r="Z31" s="646">
        <v>3.2</v>
      </c>
      <c r="AA31" s="646"/>
      <c r="AB31" s="646"/>
      <c r="AC31" s="646"/>
      <c r="AD31" s="647">
        <v>320774</v>
      </c>
      <c r="AE31" s="647"/>
      <c r="AF31" s="647"/>
      <c r="AG31" s="647"/>
      <c r="AH31" s="647"/>
      <c r="AI31" s="647"/>
      <c r="AJ31" s="647"/>
      <c r="AK31" s="647"/>
      <c r="AL31" s="611">
        <v>6.2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98.6</v>
      </c>
      <c r="BH31" s="671"/>
      <c r="BI31" s="671"/>
      <c r="BJ31" s="671"/>
      <c r="BK31" s="671"/>
      <c r="BL31" s="671"/>
      <c r="BM31" s="672">
        <v>96.7</v>
      </c>
      <c r="BN31" s="671"/>
      <c r="BO31" s="671"/>
      <c r="BP31" s="671"/>
      <c r="BQ31" s="673"/>
      <c r="BR31" s="670">
        <v>98.7</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17880</v>
      </c>
      <c r="CS31" s="621"/>
      <c r="CT31" s="621"/>
      <c r="CU31" s="621"/>
      <c r="CV31" s="621"/>
      <c r="CW31" s="621"/>
      <c r="CX31" s="621"/>
      <c r="CY31" s="622"/>
      <c r="CZ31" s="611">
        <v>0.2</v>
      </c>
      <c r="DA31" s="623"/>
      <c r="DB31" s="623"/>
      <c r="DC31" s="624"/>
      <c r="DD31" s="614">
        <v>17880</v>
      </c>
      <c r="DE31" s="621"/>
      <c r="DF31" s="621"/>
      <c r="DG31" s="621"/>
      <c r="DH31" s="621"/>
      <c r="DI31" s="621"/>
      <c r="DJ31" s="621"/>
      <c r="DK31" s="622"/>
      <c r="DL31" s="614">
        <v>17880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974561</v>
      </c>
      <c r="S32" s="609"/>
      <c r="T32" s="609"/>
      <c r="U32" s="609"/>
      <c r="V32" s="609"/>
      <c r="W32" s="609"/>
      <c r="X32" s="609"/>
      <c r="Y32" s="610"/>
      <c r="Z32" s="646">
        <v>9.9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98.2</v>
      </c>
      <c r="BH32" s="621"/>
      <c r="BI32" s="621"/>
      <c r="BJ32" s="621"/>
      <c r="BK32" s="621"/>
      <c r="BL32" s="621"/>
      <c r="BM32" s="612">
        <v>95.8</v>
      </c>
      <c r="BN32" s="621"/>
      <c r="BO32" s="621"/>
      <c r="BP32" s="621"/>
      <c r="BQ32" s="644"/>
      <c r="BR32" s="674">
        <v>98.5</v>
      </c>
      <c r="BS32" s="621"/>
      <c r="BT32" s="621"/>
      <c r="BU32" s="621"/>
      <c r="BV32" s="621"/>
      <c r="BW32" s="621"/>
      <c r="BX32" s="612">
        <v>96.8</v>
      </c>
      <c r="BY32" s="621"/>
      <c r="BZ32" s="621"/>
      <c r="CA32" s="621"/>
      <c r="CB32" s="644"/>
      <c r="CD32" s="631"/>
      <c r="CE32" s="632"/>
      <c r="CF32" s="605" t="s">
        <v>304</v>
      </c>
      <c r="CG32" s="606"/>
      <c r="CH32" s="606"/>
      <c r="CI32" s="606"/>
      <c r="CJ32" s="606"/>
      <c r="CK32" s="606"/>
      <c r="CL32" s="606"/>
      <c r="CM32" s="606"/>
      <c r="CN32" s="606"/>
      <c r="CO32" s="606"/>
      <c r="CP32" s="606"/>
      <c r="CQ32" s="607"/>
      <c r="CR32" s="608">
        <v>247</v>
      </c>
      <c r="CS32" s="609"/>
      <c r="CT32" s="609"/>
      <c r="CU32" s="609"/>
      <c r="CV32" s="609"/>
      <c r="CW32" s="609"/>
      <c r="CX32" s="609"/>
      <c r="CY32" s="610"/>
      <c r="CZ32" s="611">
        <v>0</v>
      </c>
      <c r="DA32" s="623"/>
      <c r="DB32" s="623"/>
      <c r="DC32" s="624"/>
      <c r="DD32" s="614">
        <v>247</v>
      </c>
      <c r="DE32" s="609"/>
      <c r="DF32" s="609"/>
      <c r="DG32" s="609"/>
      <c r="DH32" s="609"/>
      <c r="DI32" s="609"/>
      <c r="DJ32" s="609"/>
      <c r="DK32" s="610"/>
      <c r="DL32" s="614">
        <v>247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48187</v>
      </c>
      <c r="S33" s="609"/>
      <c r="T33" s="609"/>
      <c r="U33" s="609"/>
      <c r="V33" s="609"/>
      <c r="W33" s="609"/>
      <c r="X33" s="609"/>
      <c r="Y33" s="610"/>
      <c r="Z33" s="646">
        <v>0.5</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98.7</v>
      </c>
      <c r="BH33" s="593"/>
      <c r="BI33" s="593"/>
      <c r="BJ33" s="593"/>
      <c r="BK33" s="593"/>
      <c r="BL33" s="593"/>
      <c r="BM33" s="639">
        <v>97.2</v>
      </c>
      <c r="BN33" s="593"/>
      <c r="BO33" s="593"/>
      <c r="BP33" s="593"/>
      <c r="BQ33" s="656"/>
      <c r="BR33" s="669">
        <v>98.9</v>
      </c>
      <c r="BS33" s="593"/>
      <c r="BT33" s="593"/>
      <c r="BU33" s="593"/>
      <c r="BV33" s="593"/>
      <c r="BW33" s="593"/>
      <c r="BX33" s="639">
        <v>97.5</v>
      </c>
      <c r="BY33" s="593"/>
      <c r="BZ33" s="593"/>
      <c r="CA33" s="593"/>
      <c r="CB33" s="656"/>
      <c r="CD33" s="605" t="s">
        <v>307</v>
      </c>
      <c r="CE33" s="606"/>
      <c r="CF33" s="606"/>
      <c r="CG33" s="606"/>
      <c r="CH33" s="606"/>
      <c r="CI33" s="606"/>
      <c r="CJ33" s="606"/>
      <c r="CK33" s="606"/>
      <c r="CL33" s="606"/>
      <c r="CM33" s="606"/>
      <c r="CN33" s="606"/>
      <c r="CO33" s="606"/>
      <c r="CP33" s="606"/>
      <c r="CQ33" s="607"/>
      <c r="CR33" s="608">
        <v>4915047</v>
      </c>
      <c r="CS33" s="621"/>
      <c r="CT33" s="621"/>
      <c r="CU33" s="621"/>
      <c r="CV33" s="621"/>
      <c r="CW33" s="621"/>
      <c r="CX33" s="621"/>
      <c r="CY33" s="622"/>
      <c r="CZ33" s="611">
        <v>51.4</v>
      </c>
      <c r="DA33" s="623"/>
      <c r="DB33" s="623"/>
      <c r="DC33" s="624"/>
      <c r="DD33" s="614">
        <v>3702286</v>
      </c>
      <c r="DE33" s="621"/>
      <c r="DF33" s="621"/>
      <c r="DG33" s="621"/>
      <c r="DH33" s="621"/>
      <c r="DI33" s="621"/>
      <c r="DJ33" s="621"/>
      <c r="DK33" s="622"/>
      <c r="DL33" s="614">
        <v>2243215</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185610</v>
      </c>
      <c r="S34" s="609"/>
      <c r="T34" s="609"/>
      <c r="U34" s="609"/>
      <c r="V34" s="609"/>
      <c r="W34" s="609"/>
      <c r="X34" s="609"/>
      <c r="Y34" s="610"/>
      <c r="Z34" s="646">
        <v>1.9</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1738145</v>
      </c>
      <c r="CS34" s="609"/>
      <c r="CT34" s="609"/>
      <c r="CU34" s="609"/>
      <c r="CV34" s="609"/>
      <c r="CW34" s="609"/>
      <c r="CX34" s="609"/>
      <c r="CY34" s="610"/>
      <c r="CZ34" s="611">
        <v>18.2</v>
      </c>
      <c r="DA34" s="623"/>
      <c r="DB34" s="623"/>
      <c r="DC34" s="624"/>
      <c r="DD34" s="614">
        <v>1109864</v>
      </c>
      <c r="DE34" s="609"/>
      <c r="DF34" s="609"/>
      <c r="DG34" s="609"/>
      <c r="DH34" s="609"/>
      <c r="DI34" s="609"/>
      <c r="DJ34" s="609"/>
      <c r="DK34" s="610"/>
      <c r="DL34" s="614">
        <v>827215</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767223</v>
      </c>
      <c r="S35" s="609"/>
      <c r="T35" s="609"/>
      <c r="U35" s="609"/>
      <c r="V35" s="609"/>
      <c r="W35" s="609"/>
      <c r="X35" s="609"/>
      <c r="Y35" s="610"/>
      <c r="Z35" s="646">
        <v>7.8</v>
      </c>
      <c r="AA35" s="646"/>
      <c r="AB35" s="646"/>
      <c r="AC35" s="646"/>
      <c r="AD35" s="647" t="s">
        <v>121</v>
      </c>
      <c r="AE35" s="647"/>
      <c r="AF35" s="647"/>
      <c r="AG35" s="647"/>
      <c r="AH35" s="647"/>
      <c r="AI35" s="647"/>
      <c r="AJ35" s="647"/>
      <c r="AK35" s="647"/>
      <c r="AL35" s="611" t="s">
        <v>121</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65063</v>
      </c>
      <c r="CS35" s="621"/>
      <c r="CT35" s="621"/>
      <c r="CU35" s="621"/>
      <c r="CV35" s="621"/>
      <c r="CW35" s="621"/>
      <c r="CX35" s="621"/>
      <c r="CY35" s="622"/>
      <c r="CZ35" s="611">
        <v>0.7</v>
      </c>
      <c r="DA35" s="623"/>
      <c r="DB35" s="623"/>
      <c r="DC35" s="624"/>
      <c r="DD35" s="614">
        <v>44673</v>
      </c>
      <c r="DE35" s="621"/>
      <c r="DF35" s="621"/>
      <c r="DG35" s="621"/>
      <c r="DH35" s="621"/>
      <c r="DI35" s="621"/>
      <c r="DJ35" s="621"/>
      <c r="DK35" s="622"/>
      <c r="DL35" s="614">
        <v>32512</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436634</v>
      </c>
      <c r="S36" s="609"/>
      <c r="T36" s="609"/>
      <c r="U36" s="609"/>
      <c r="V36" s="609"/>
      <c r="W36" s="609"/>
      <c r="X36" s="609"/>
      <c r="Y36" s="610"/>
      <c r="Z36" s="646">
        <v>4.4000000000000004</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3">
        <v>1177059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42784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1489488</v>
      </c>
      <c r="CS36" s="609"/>
      <c r="CT36" s="609"/>
      <c r="CU36" s="609"/>
      <c r="CV36" s="609"/>
      <c r="CW36" s="609"/>
      <c r="CX36" s="609"/>
      <c r="CY36" s="610"/>
      <c r="CZ36" s="611">
        <v>15.6</v>
      </c>
      <c r="DA36" s="623"/>
      <c r="DB36" s="623"/>
      <c r="DC36" s="624"/>
      <c r="DD36" s="614">
        <v>1261573</v>
      </c>
      <c r="DE36" s="609"/>
      <c r="DF36" s="609"/>
      <c r="DG36" s="609"/>
      <c r="DH36" s="609"/>
      <c r="DI36" s="609"/>
      <c r="DJ36" s="609"/>
      <c r="DK36" s="610"/>
      <c r="DL36" s="614">
        <v>924730</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92847</v>
      </c>
      <c r="S37" s="609"/>
      <c r="T37" s="609"/>
      <c r="U37" s="609"/>
      <c r="V37" s="609"/>
      <c r="W37" s="609"/>
      <c r="X37" s="609"/>
      <c r="Y37" s="610"/>
      <c r="Z37" s="646">
        <v>0.9</v>
      </c>
      <c r="AA37" s="646"/>
      <c r="AB37" s="646"/>
      <c r="AC37" s="646"/>
      <c r="AD37" s="647" t="s">
        <v>121</v>
      </c>
      <c r="AE37" s="647"/>
      <c r="AF37" s="647"/>
      <c r="AG37" s="647"/>
      <c r="AH37" s="647"/>
      <c r="AI37" s="647"/>
      <c r="AJ37" s="647"/>
      <c r="AK37" s="647"/>
      <c r="AL37" s="611" t="s">
        <v>121</v>
      </c>
      <c r="AM37" s="612"/>
      <c r="AN37" s="612"/>
      <c r="AO37" s="648"/>
      <c r="AQ37" s="641" t="s">
        <v>319</v>
      </c>
      <c r="AR37" s="642"/>
      <c r="AS37" s="642"/>
      <c r="AT37" s="642"/>
      <c r="AU37" s="642"/>
      <c r="AV37" s="642"/>
      <c r="AW37" s="642"/>
      <c r="AX37" s="642"/>
      <c r="AY37" s="643"/>
      <c r="AZ37" s="608">
        <v>195000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-41965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559459</v>
      </c>
      <c r="CS37" s="621"/>
      <c r="CT37" s="621"/>
      <c r="CU37" s="621"/>
      <c r="CV37" s="621"/>
      <c r="CW37" s="621"/>
      <c r="CX37" s="621"/>
      <c r="CY37" s="622"/>
      <c r="CZ37" s="611">
        <v>5.9</v>
      </c>
      <c r="DA37" s="623"/>
      <c r="DB37" s="623"/>
      <c r="DC37" s="624"/>
      <c r="DD37" s="614">
        <v>555528</v>
      </c>
      <c r="DE37" s="621"/>
      <c r="DF37" s="621"/>
      <c r="DG37" s="621"/>
      <c r="DH37" s="621"/>
      <c r="DI37" s="621"/>
      <c r="DJ37" s="621"/>
      <c r="DK37" s="622"/>
      <c r="DL37" s="614">
        <v>477553</v>
      </c>
      <c r="DM37" s="621"/>
      <c r="DN37" s="621"/>
      <c r="DO37" s="621"/>
      <c r="DP37" s="621"/>
      <c r="DQ37" s="621"/>
      <c r="DR37" s="621"/>
      <c r="DS37" s="621"/>
      <c r="DT37" s="621"/>
      <c r="DU37" s="621"/>
      <c r="DV37" s="622"/>
      <c r="DW37" s="611">
        <v>9.1999999999999993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131261</v>
      </c>
      <c r="S38" s="609"/>
      <c r="T38" s="609"/>
      <c r="U38" s="609"/>
      <c r="V38" s="609"/>
      <c r="W38" s="609"/>
      <c r="X38" s="609"/>
      <c r="Y38" s="610"/>
      <c r="Z38" s="646">
        <v>1.3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21000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961059</v>
      </c>
      <c r="CS38" s="609"/>
      <c r="CT38" s="609"/>
      <c r="CU38" s="609"/>
      <c r="CV38" s="609"/>
      <c r="CW38" s="609"/>
      <c r="CX38" s="609"/>
      <c r="CY38" s="610"/>
      <c r="CZ38" s="611">
        <v>10.1</v>
      </c>
      <c r="DA38" s="623"/>
      <c r="DB38" s="623"/>
      <c r="DC38" s="624"/>
      <c r="DD38" s="614">
        <v>848619</v>
      </c>
      <c r="DE38" s="609"/>
      <c r="DF38" s="609"/>
      <c r="DG38" s="609"/>
      <c r="DH38" s="609"/>
      <c r="DI38" s="609"/>
      <c r="DJ38" s="609"/>
      <c r="DK38" s="610"/>
      <c r="DL38" s="614">
        <v>458758</v>
      </c>
      <c r="DM38" s="609"/>
      <c r="DN38" s="609"/>
      <c r="DO38" s="609"/>
      <c r="DP38" s="609"/>
      <c r="DQ38" s="609"/>
      <c r="DR38" s="609"/>
      <c r="DS38" s="609"/>
      <c r="DT38" s="609"/>
      <c r="DU38" s="609"/>
      <c r="DV38" s="610"/>
      <c r="DW38" s="611">
        <v>8.9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4853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661292</v>
      </c>
      <c r="CS39" s="621"/>
      <c r="CT39" s="621"/>
      <c r="CU39" s="621"/>
      <c r="CV39" s="621"/>
      <c r="CW39" s="621"/>
      <c r="CX39" s="621"/>
      <c r="CY39" s="622"/>
      <c r="CZ39" s="611">
        <v>6.9</v>
      </c>
      <c r="DA39" s="623"/>
      <c r="DB39" s="623"/>
      <c r="DC39" s="624"/>
      <c r="DD39" s="614">
        <v>437557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48261</v>
      </c>
      <c r="S40" s="609"/>
      <c r="T40" s="609"/>
      <c r="U40" s="609"/>
      <c r="V40" s="609"/>
      <c r="W40" s="609"/>
      <c r="X40" s="609"/>
      <c r="Y40" s="610"/>
      <c r="Z40" s="646">
        <v>0.5</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79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9886749</v>
      </c>
      <c r="S41" s="633"/>
      <c r="T41" s="633"/>
      <c r="U41" s="633"/>
      <c r="V41" s="633"/>
      <c r="W41" s="633"/>
      <c r="X41" s="633"/>
      <c r="Y41" s="636"/>
      <c r="Z41" s="637">
        <v>100</v>
      </c>
      <c r="AA41" s="637"/>
      <c r="AB41" s="637"/>
      <c r="AC41" s="637"/>
      <c r="AD41" s="638">
        <v>5133857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571163</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389896</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285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354770</v>
      </c>
      <c r="CS42" s="621"/>
      <c r="CT42" s="621"/>
      <c r="CU42" s="621"/>
      <c r="CV42" s="621"/>
      <c r="CW42" s="621"/>
      <c r="CX42" s="621"/>
      <c r="CY42" s="622"/>
      <c r="CZ42" s="611">
        <v>3.7</v>
      </c>
      <c r="DA42" s="623"/>
      <c r="DB42" s="623"/>
      <c r="DC42" s="624"/>
      <c r="DD42" s="614">
        <v>87914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t="s">
        <v>121</v>
      </c>
      <c r="CS43" s="621"/>
      <c r="CT43" s="621"/>
      <c r="CU43" s="621"/>
      <c r="CV43" s="621"/>
      <c r="CW43" s="621"/>
      <c r="CX43" s="621"/>
      <c r="CY43" s="622"/>
      <c r="CZ43" s="611" t="s">
        <v>121</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354770</v>
      </c>
      <c r="CS44" s="609"/>
      <c r="CT44" s="609"/>
      <c r="CU44" s="609"/>
      <c r="CV44" s="609"/>
      <c r="CW44" s="609"/>
      <c r="CX44" s="609"/>
      <c r="CY44" s="610"/>
      <c r="CZ44" s="611">
        <v>3.7</v>
      </c>
      <c r="DA44" s="612"/>
      <c r="DB44" s="612"/>
      <c r="DC44" s="613"/>
      <c r="DD44" s="614">
        <v>87914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325285</v>
      </c>
      <c r="CS45" s="621"/>
      <c r="CT45" s="621"/>
      <c r="CU45" s="621"/>
      <c r="CV45" s="621"/>
      <c r="CW45" s="621"/>
      <c r="CX45" s="621"/>
      <c r="CY45" s="622"/>
      <c r="CZ45" s="611">
        <v>3.4</v>
      </c>
      <c r="DA45" s="623"/>
      <c r="DB45" s="623"/>
      <c r="DC45" s="624"/>
      <c r="DD45" s="614">
        <v>66321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29485</v>
      </c>
      <c r="CS46" s="609"/>
      <c r="CT46" s="609"/>
      <c r="CU46" s="609"/>
      <c r="CV46" s="609"/>
      <c r="CW46" s="609"/>
      <c r="CX46" s="609"/>
      <c r="CY46" s="610"/>
      <c r="CZ46" s="611">
        <v>0.3</v>
      </c>
      <c r="DA46" s="612"/>
      <c r="DB46" s="612"/>
      <c r="DC46" s="613"/>
      <c r="DD46" s="614">
        <v>21593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9554112</v>
      </c>
      <c r="CS49" s="593"/>
      <c r="CT49" s="593"/>
      <c r="CU49" s="593"/>
      <c r="CV49" s="593"/>
      <c r="CW49" s="593"/>
      <c r="CX49" s="593"/>
      <c r="CY49" s="594"/>
      <c r="CZ49" s="595">
        <v>100</v>
      </c>
      <c r="DA49" s="596"/>
      <c r="DB49" s="596"/>
      <c r="DC49" s="597"/>
      <c r="DD49" s="598">
        <v>6214504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G9mQstodcsbr9r5svU4BGdPOAX+EtmS5jjtorOCBXQq206qdS9uaEkwu5c+uFxxVQv2xYRHUGHYwJElJp8ewA==" saltValue="efb8vfiw2373Iyd2luTB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5" zoomScale="70" zoomScaleNormal="25" zoomScaleSheetLayoutView="70" workbookViewId="0">
      <selection activeCell="AF76" sqref="AF76:AJ76"/>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9887</v>
      </c>
      <c r="R7" s="1090"/>
      <c r="S7" s="1090"/>
      <c r="T7" s="1090"/>
      <c r="U7" s="1090"/>
      <c r="V7" s="1090">
        <v>9554</v>
      </c>
      <c r="W7" s="1090"/>
      <c r="X7" s="1090"/>
      <c r="Y7" s="1090"/>
      <c r="Z7" s="1090"/>
      <c r="AA7" s="1090">
        <v>333</v>
      </c>
      <c r="AB7" s="1090"/>
      <c r="AC7" s="1090"/>
      <c r="AD7" s="1090"/>
      <c r="AE7" s="1091"/>
      <c r="AF7" s="1092">
        <v>285</v>
      </c>
      <c r="AG7" s="1093"/>
      <c r="AH7" s="1093"/>
      <c r="AI7" s="1093"/>
      <c r="AJ7" s="1094"/>
      <c r="AK7" s="1095">
        <v>767</v>
      </c>
      <c r="AL7" s="1096"/>
      <c r="AM7" s="1096"/>
      <c r="AN7" s="1096"/>
      <c r="AO7" s="1096"/>
      <c r="AP7" s="1096">
        <v>4694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285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2425</v>
      </c>
      <c r="R28" s="1038"/>
      <c r="S28" s="1038"/>
      <c r="T28" s="1038"/>
      <c r="U28" s="1038"/>
      <c r="V28" s="1038">
        <v>2882</v>
      </c>
      <c r="W28" s="1038"/>
      <c r="X28" s="1038"/>
      <c r="Y28" s="1038"/>
      <c r="Z28" s="1038"/>
      <c r="AA28" s="1038">
        <v>43</v>
      </c>
      <c r="AB28" s="1038"/>
      <c r="AC28" s="1038"/>
      <c r="AD28" s="1038"/>
      <c r="AE28" s="1039"/>
      <c r="AF28" s="1040">
        <v>43</v>
      </c>
      <c r="AG28" s="1038"/>
      <c r="AH28" s="1038"/>
      <c r="AI28" s="1038"/>
      <c r="AJ28" s="1041"/>
      <c r="AK28" s="1029">
        <v>571</v>
      </c>
      <c r="AL28" s="1030"/>
      <c r="AM28" s="1030"/>
      <c r="AN28" s="1030"/>
      <c r="AO28" s="1030"/>
      <c r="AP28" s="1030" t="s">
        <v>550</v>
      </c>
      <c r="AQ28" s="1030"/>
      <c r="AR28" s="1030"/>
      <c r="AS28" s="1030"/>
      <c r="AT28" s="1030"/>
      <c r="AU28" s="1030" t="s">
        <v>550</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245</v>
      </c>
      <c r="R29" s="1026"/>
      <c r="S29" s="1026"/>
      <c r="T29" s="1026"/>
      <c r="U29" s="1026"/>
      <c r="V29" s="1026">
        <v>244</v>
      </c>
      <c r="W29" s="1026"/>
      <c r="X29" s="1026"/>
      <c r="Y29" s="1026"/>
      <c r="Z29" s="1026"/>
      <c r="AA29" s="1026">
        <v>1</v>
      </c>
      <c r="AB29" s="1026"/>
      <c r="AC29" s="1026"/>
      <c r="AD29" s="1026"/>
      <c r="AE29" s="1027"/>
      <c r="AF29" s="1022">
        <v>1</v>
      </c>
      <c r="AG29" s="1023"/>
      <c r="AH29" s="1023"/>
      <c r="AI29" s="1023"/>
      <c r="AJ29" s="1024"/>
      <c r="AK29" s="967">
        <v>41</v>
      </c>
      <c r="AL29" s="958"/>
      <c r="AM29" s="958"/>
      <c r="AN29" s="958"/>
      <c r="AO29" s="958"/>
      <c r="AP29" s="958" t="s">
        <v>550</v>
      </c>
      <c r="AQ29" s="958"/>
      <c r="AR29" s="958"/>
      <c r="AS29" s="958"/>
      <c r="AT29" s="958"/>
      <c r="AU29" s="958" t="s">
        <v>550</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592</v>
      </c>
      <c r="R30" s="1026"/>
      <c r="S30" s="1026"/>
      <c r="T30" s="1026"/>
      <c r="U30" s="1026"/>
      <c r="V30" s="1026">
        <v>525</v>
      </c>
      <c r="W30" s="1026"/>
      <c r="X30" s="1026"/>
      <c r="Y30" s="1026"/>
      <c r="Z30" s="1026"/>
      <c r="AA30" s="1026">
        <v>67</v>
      </c>
      <c r="AB30" s="1026"/>
      <c r="AC30" s="1026"/>
      <c r="AD30" s="1026"/>
      <c r="AE30" s="1027"/>
      <c r="AF30" s="1022">
        <v>1529</v>
      </c>
      <c r="AG30" s="1023"/>
      <c r="AH30" s="1023"/>
      <c r="AI30" s="1023"/>
      <c r="AJ30" s="1024"/>
      <c r="AK30" s="967">
        <v>1</v>
      </c>
      <c r="AL30" s="958"/>
      <c r="AM30" s="958"/>
      <c r="AN30" s="958"/>
      <c r="AO30" s="958"/>
      <c r="AP30" s="958">
        <v>74</v>
      </c>
      <c r="AQ30" s="958"/>
      <c r="AR30" s="958"/>
      <c r="AS30" s="958"/>
      <c r="AT30" s="958"/>
      <c r="AU30" s="958" t="s">
        <v>550</v>
      </c>
      <c r="AV30" s="958"/>
      <c r="AW30" s="958"/>
      <c r="AX30" s="958"/>
      <c r="AY30" s="958"/>
      <c r="AZ30" s="1028"/>
      <c r="BA30" s="1028"/>
      <c r="BB30" s="1028"/>
      <c r="BC30" s="1028"/>
      <c r="BD30" s="1028"/>
      <c r="BE30" s="959" t="s">
        <v>391</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392</v>
      </c>
      <c r="C31" s="1018"/>
      <c r="D31" s="1018"/>
      <c r="E31" s="1018"/>
      <c r="F31" s="1018"/>
      <c r="G31" s="1018"/>
      <c r="H31" s="1018"/>
      <c r="I31" s="1018"/>
      <c r="J31" s="1018"/>
      <c r="K31" s="1018"/>
      <c r="L31" s="1018"/>
      <c r="M31" s="1018"/>
      <c r="N31" s="1018"/>
      <c r="O31" s="1018"/>
      <c r="P31" s="1019"/>
      <c r="Q31" s="1025">
        <v>389</v>
      </c>
      <c r="R31" s="1026"/>
      <c r="S31" s="1026"/>
      <c r="T31" s="1026"/>
      <c r="U31" s="1026"/>
      <c r="V31" s="1026">
        <v>389</v>
      </c>
      <c r="W31" s="1026"/>
      <c r="X31" s="1026"/>
      <c r="Y31" s="1026"/>
      <c r="Z31" s="1026"/>
      <c r="AA31" s="1026">
        <v>0</v>
      </c>
      <c r="AB31" s="1026"/>
      <c r="AC31" s="1026"/>
      <c r="AD31" s="1026"/>
      <c r="AE31" s="1027"/>
      <c r="AF31" s="1022">
        <v>127</v>
      </c>
      <c r="AG31" s="1023"/>
      <c r="AH31" s="1023"/>
      <c r="AI31" s="1023"/>
      <c r="AJ31" s="1024"/>
      <c r="AK31" s="967">
        <v>85</v>
      </c>
      <c r="AL31" s="958"/>
      <c r="AM31" s="958"/>
      <c r="AN31" s="958"/>
      <c r="AO31" s="958"/>
      <c r="AP31" s="958">
        <v>1886</v>
      </c>
      <c r="AQ31" s="958"/>
      <c r="AR31" s="958"/>
      <c r="AS31" s="958"/>
      <c r="AT31" s="958"/>
      <c r="AU31" s="958">
        <v>168</v>
      </c>
      <c r="AV31" s="958"/>
      <c r="AW31" s="958"/>
      <c r="AX31" s="958"/>
      <c r="AY31" s="958"/>
      <c r="AZ31" s="1028"/>
      <c r="BA31" s="1028"/>
      <c r="BB31" s="1028"/>
      <c r="BC31" s="1028"/>
      <c r="BD31" s="1028"/>
      <c r="BE31" s="959" t="s">
        <v>391</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1699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551</v>
      </c>
      <c r="C68" s="973"/>
      <c r="D68" s="973"/>
      <c r="E68" s="973"/>
      <c r="F68" s="973"/>
      <c r="G68" s="973"/>
      <c r="H68" s="973"/>
      <c r="I68" s="973"/>
      <c r="J68" s="973"/>
      <c r="K68" s="973"/>
      <c r="L68" s="973"/>
      <c r="M68" s="973"/>
      <c r="N68" s="973"/>
      <c r="O68" s="973"/>
      <c r="P68" s="974"/>
      <c r="Q68" s="975">
        <v>214</v>
      </c>
      <c r="R68" s="969"/>
      <c r="S68" s="969"/>
      <c r="T68" s="969"/>
      <c r="U68" s="969"/>
      <c r="V68" s="969">
        <v>200</v>
      </c>
      <c r="W68" s="969"/>
      <c r="X68" s="969"/>
      <c r="Y68" s="969"/>
      <c r="Z68" s="969"/>
      <c r="AA68" s="969">
        <v>14</v>
      </c>
      <c r="AB68" s="969"/>
      <c r="AC68" s="969"/>
      <c r="AD68" s="969"/>
      <c r="AE68" s="969"/>
      <c r="AF68" s="969">
        <v>0</v>
      </c>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552</v>
      </c>
      <c r="C69" s="962"/>
      <c r="D69" s="962"/>
      <c r="E69" s="962"/>
      <c r="F69" s="962"/>
      <c r="G69" s="962"/>
      <c r="H69" s="962"/>
      <c r="I69" s="962"/>
      <c r="J69" s="962"/>
      <c r="K69" s="962"/>
      <c r="L69" s="962"/>
      <c r="M69" s="962"/>
      <c r="N69" s="962"/>
      <c r="O69" s="962"/>
      <c r="P69" s="963"/>
      <c r="Q69" s="964">
        <v>7664</v>
      </c>
      <c r="R69" s="958"/>
      <c r="S69" s="958"/>
      <c r="T69" s="958"/>
      <c r="U69" s="958"/>
      <c r="V69" s="958">
        <v>7152</v>
      </c>
      <c r="W69" s="958"/>
      <c r="X69" s="958"/>
      <c r="Y69" s="958"/>
      <c r="Z69" s="958"/>
      <c r="AA69" s="958">
        <v>512</v>
      </c>
      <c r="AB69" s="958"/>
      <c r="AC69" s="958"/>
      <c r="AD69" s="958"/>
      <c r="AE69" s="958"/>
      <c r="AF69" s="958">
        <v>8</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553</v>
      </c>
      <c r="C70" s="962"/>
      <c r="D70" s="962"/>
      <c r="E70" s="962"/>
      <c r="F70" s="962"/>
      <c r="G70" s="962"/>
      <c r="H70" s="962"/>
      <c r="I70" s="962"/>
      <c r="J70" s="962"/>
      <c r="K70" s="962"/>
      <c r="L70" s="962"/>
      <c r="M70" s="962"/>
      <c r="N70" s="962"/>
      <c r="O70" s="962"/>
      <c r="P70" s="963"/>
      <c r="Q70" s="964">
        <v>533</v>
      </c>
      <c r="R70" s="958"/>
      <c r="S70" s="958"/>
      <c r="T70" s="958"/>
      <c r="U70" s="958"/>
      <c r="V70" s="958">
        <v>522</v>
      </c>
      <c r="W70" s="958"/>
      <c r="X70" s="958"/>
      <c r="Y70" s="958"/>
      <c r="Z70" s="958"/>
      <c r="AA70" s="958">
        <v>11</v>
      </c>
      <c r="AB70" s="958"/>
      <c r="AC70" s="958"/>
      <c r="AD70" s="958"/>
      <c r="AE70" s="958"/>
      <c r="AF70" s="958">
        <v>5</v>
      </c>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554</v>
      </c>
      <c r="C71" s="962"/>
      <c r="D71" s="962"/>
      <c r="E71" s="962"/>
      <c r="F71" s="962"/>
      <c r="G71" s="962"/>
      <c r="H71" s="962"/>
      <c r="I71" s="962"/>
      <c r="J71" s="962"/>
      <c r="K71" s="962"/>
      <c r="L71" s="962"/>
      <c r="M71" s="962"/>
      <c r="N71" s="962"/>
      <c r="O71" s="962"/>
      <c r="P71" s="963"/>
      <c r="Q71" s="964">
        <v>648</v>
      </c>
      <c r="R71" s="958"/>
      <c r="S71" s="958"/>
      <c r="T71" s="958"/>
      <c r="U71" s="958"/>
      <c r="V71" s="958">
        <v>643</v>
      </c>
      <c r="W71" s="958"/>
      <c r="X71" s="958"/>
      <c r="Y71" s="958"/>
      <c r="Z71" s="958"/>
      <c r="AA71" s="958">
        <v>5</v>
      </c>
      <c r="AB71" s="958"/>
      <c r="AC71" s="958"/>
      <c r="AD71" s="958"/>
      <c r="AE71" s="958"/>
      <c r="AF71" s="958">
        <v>5</v>
      </c>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555</v>
      </c>
      <c r="C72" s="962"/>
      <c r="D72" s="962"/>
      <c r="E72" s="962"/>
      <c r="F72" s="962"/>
      <c r="G72" s="962"/>
      <c r="H72" s="962"/>
      <c r="I72" s="962"/>
      <c r="J72" s="962"/>
      <c r="K72" s="962"/>
      <c r="L72" s="962"/>
      <c r="M72" s="962"/>
      <c r="N72" s="962"/>
      <c r="O72" s="962"/>
      <c r="P72" s="963"/>
      <c r="Q72" s="964">
        <v>3371</v>
      </c>
      <c r="R72" s="958"/>
      <c r="S72" s="958"/>
      <c r="T72" s="958"/>
      <c r="U72" s="958"/>
      <c r="V72" s="958">
        <v>3216</v>
      </c>
      <c r="W72" s="958"/>
      <c r="X72" s="958"/>
      <c r="Y72" s="958"/>
      <c r="Z72" s="958"/>
      <c r="AA72" s="958">
        <v>155</v>
      </c>
      <c r="AB72" s="958"/>
      <c r="AC72" s="958"/>
      <c r="AD72" s="958"/>
      <c r="AE72" s="958"/>
      <c r="AF72" s="958">
        <v>63</v>
      </c>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556</v>
      </c>
      <c r="C73" s="962"/>
      <c r="D73" s="962"/>
      <c r="E73" s="962"/>
      <c r="F73" s="962"/>
      <c r="G73" s="962"/>
      <c r="H73" s="962"/>
      <c r="I73" s="962"/>
      <c r="J73" s="962"/>
      <c r="K73" s="962"/>
      <c r="L73" s="962"/>
      <c r="M73" s="962"/>
      <c r="N73" s="962"/>
      <c r="O73" s="962"/>
      <c r="P73" s="963"/>
      <c r="Q73" s="964">
        <v>299</v>
      </c>
      <c r="R73" s="958"/>
      <c r="S73" s="958"/>
      <c r="T73" s="958"/>
      <c r="U73" s="958"/>
      <c r="V73" s="958">
        <v>247</v>
      </c>
      <c r="W73" s="958"/>
      <c r="X73" s="958"/>
      <c r="Y73" s="958"/>
      <c r="Z73" s="958"/>
      <c r="AA73" s="958">
        <v>52</v>
      </c>
      <c r="AB73" s="958"/>
      <c r="AC73" s="958"/>
      <c r="AD73" s="958"/>
      <c r="AE73" s="958"/>
      <c r="AF73" s="958">
        <v>8</v>
      </c>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557</v>
      </c>
      <c r="C74" s="962"/>
      <c r="D74" s="962"/>
      <c r="E74" s="962"/>
      <c r="F74" s="962"/>
      <c r="G74" s="962"/>
      <c r="H74" s="962"/>
      <c r="I74" s="962"/>
      <c r="J74" s="962"/>
      <c r="K74" s="962"/>
      <c r="L74" s="962"/>
      <c r="M74" s="962"/>
      <c r="N74" s="962"/>
      <c r="O74" s="962"/>
      <c r="P74" s="963"/>
      <c r="Q74" s="964">
        <v>1779</v>
      </c>
      <c r="R74" s="958"/>
      <c r="S74" s="958"/>
      <c r="T74" s="958"/>
      <c r="U74" s="958"/>
      <c r="V74" s="958">
        <v>1740</v>
      </c>
      <c r="W74" s="958"/>
      <c r="X74" s="958"/>
      <c r="Y74" s="958"/>
      <c r="Z74" s="958"/>
      <c r="AA74" s="958">
        <v>39</v>
      </c>
      <c r="AB74" s="958"/>
      <c r="AC74" s="958"/>
      <c r="AD74" s="958"/>
      <c r="AE74" s="958"/>
      <c r="AF74" s="958">
        <v>39</v>
      </c>
      <c r="AG74" s="958"/>
      <c r="AH74" s="958"/>
      <c r="AI74" s="958"/>
      <c r="AJ74" s="958"/>
      <c r="AK74" s="958">
        <v>75</v>
      </c>
      <c r="AL74" s="958"/>
      <c r="AM74" s="958"/>
      <c r="AN74" s="958"/>
      <c r="AO74" s="958"/>
      <c r="AP74" s="958">
        <v>0</v>
      </c>
      <c r="AQ74" s="958"/>
      <c r="AR74" s="958"/>
      <c r="AS74" s="958"/>
      <c r="AT74" s="958"/>
      <c r="AU74" s="958">
        <v>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558</v>
      </c>
      <c r="C75" s="962"/>
      <c r="D75" s="962"/>
      <c r="E75" s="962"/>
      <c r="F75" s="962"/>
      <c r="G75" s="962"/>
      <c r="H75" s="962"/>
      <c r="I75" s="962"/>
      <c r="J75" s="962"/>
      <c r="K75" s="962"/>
      <c r="L75" s="962"/>
      <c r="M75" s="962"/>
      <c r="N75" s="962"/>
      <c r="O75" s="962"/>
      <c r="P75" s="963"/>
      <c r="Q75" s="965">
        <v>38927</v>
      </c>
      <c r="R75" s="966"/>
      <c r="S75" s="966"/>
      <c r="T75" s="966"/>
      <c r="U75" s="967"/>
      <c r="V75" s="968">
        <v>37577</v>
      </c>
      <c r="W75" s="966"/>
      <c r="X75" s="966"/>
      <c r="Y75" s="966"/>
      <c r="Z75" s="967"/>
      <c r="AA75" s="968">
        <v>1350</v>
      </c>
      <c r="AB75" s="966"/>
      <c r="AC75" s="966"/>
      <c r="AD75" s="966"/>
      <c r="AE75" s="967"/>
      <c r="AF75" s="968">
        <v>1350</v>
      </c>
      <c r="AG75" s="966"/>
      <c r="AH75" s="966"/>
      <c r="AI75" s="966"/>
      <c r="AJ75" s="967"/>
      <c r="AK75" s="968">
        <v>1111</v>
      </c>
      <c r="AL75" s="966"/>
      <c r="AM75" s="966"/>
      <c r="AN75" s="966"/>
      <c r="AO75" s="967"/>
      <c r="AP75" s="968">
        <v>0</v>
      </c>
      <c r="AQ75" s="966"/>
      <c r="AR75" s="966"/>
      <c r="AS75" s="966"/>
      <c r="AT75" s="967"/>
      <c r="AU75" s="968">
        <v>0</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559</v>
      </c>
      <c r="C76" s="962"/>
      <c r="D76" s="962"/>
      <c r="E76" s="962"/>
      <c r="F76" s="962"/>
      <c r="G76" s="962"/>
      <c r="H76" s="962"/>
      <c r="I76" s="962"/>
      <c r="J76" s="962"/>
      <c r="K76" s="962"/>
      <c r="L76" s="962"/>
      <c r="M76" s="962"/>
      <c r="N76" s="962"/>
      <c r="O76" s="962"/>
      <c r="P76" s="963"/>
      <c r="Q76" s="965">
        <v>157800</v>
      </c>
      <c r="R76" s="966"/>
      <c r="S76" s="966"/>
      <c r="T76" s="966"/>
      <c r="U76" s="967"/>
      <c r="V76" s="968">
        <v>152698</v>
      </c>
      <c r="W76" s="966"/>
      <c r="X76" s="966"/>
      <c r="Y76" s="966"/>
      <c r="Z76" s="967"/>
      <c r="AA76" s="968">
        <v>5102</v>
      </c>
      <c r="AB76" s="966"/>
      <c r="AC76" s="966"/>
      <c r="AD76" s="966"/>
      <c r="AE76" s="967"/>
      <c r="AF76" s="968">
        <v>1976</v>
      </c>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449270</v>
      </c>
      <c r="AB110" s="876"/>
      <c r="AC110" s="876"/>
      <c r="AD110" s="876"/>
      <c r="AE110" s="877"/>
      <c r="AF110" s="878">
        <v>441795</v>
      </c>
      <c r="AG110" s="876"/>
      <c r="AH110" s="876"/>
      <c r="AI110" s="876"/>
      <c r="AJ110" s="877"/>
      <c r="AK110" s="878">
        <v>433041</v>
      </c>
      <c r="AL110" s="876"/>
      <c r="AM110" s="876"/>
      <c r="AN110" s="876"/>
      <c r="AO110" s="877"/>
      <c r="AP110" s="879">
        <v>9.6999999999999993</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5243591</v>
      </c>
      <c r="BR110" s="829"/>
      <c r="BS110" s="829"/>
      <c r="BT110" s="829"/>
      <c r="BU110" s="829"/>
      <c r="BV110" s="829">
        <v>4978030</v>
      </c>
      <c r="BW110" s="829"/>
      <c r="BX110" s="829"/>
      <c r="BY110" s="829"/>
      <c r="BZ110" s="829"/>
      <c r="CA110" s="829">
        <v>4694130</v>
      </c>
      <c r="CB110" s="829"/>
      <c r="CC110" s="829"/>
      <c r="CD110" s="829"/>
      <c r="CE110" s="829"/>
      <c r="CF110" s="853">
        <v>104.8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974137</v>
      </c>
      <c r="BR111" s="804"/>
      <c r="BS111" s="804"/>
      <c r="BT111" s="804"/>
      <c r="BU111" s="804"/>
      <c r="BV111" s="804">
        <v>972352</v>
      </c>
      <c r="BW111" s="804"/>
      <c r="BX111" s="804"/>
      <c r="BY111" s="804"/>
      <c r="BZ111" s="804"/>
      <c r="CA111" s="804">
        <v>972352</v>
      </c>
      <c r="CB111" s="804"/>
      <c r="CC111" s="804"/>
      <c r="CD111" s="804"/>
      <c r="CE111" s="804"/>
      <c r="CF111" s="862">
        <v>21.7</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1598426</v>
      </c>
      <c r="BR112" s="804"/>
      <c r="BS112" s="804"/>
      <c r="BT112" s="804"/>
      <c r="BU112" s="804"/>
      <c r="BV112" s="804">
        <v>1556751</v>
      </c>
      <c r="BW112" s="804"/>
      <c r="BX112" s="804"/>
      <c r="BY112" s="804"/>
      <c r="BZ112" s="804"/>
      <c r="CA112" s="804">
        <v>1611968</v>
      </c>
      <c r="CB112" s="804"/>
      <c r="CC112" s="804"/>
      <c r="CD112" s="804"/>
      <c r="CE112" s="804"/>
      <c r="CF112" s="862">
        <v>36</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127986</v>
      </c>
      <c r="AB113" s="906"/>
      <c r="AC113" s="906"/>
      <c r="AD113" s="906"/>
      <c r="AE113" s="907"/>
      <c r="AF113" s="908">
        <v>130821</v>
      </c>
      <c r="AG113" s="906"/>
      <c r="AH113" s="906"/>
      <c r="AI113" s="906"/>
      <c r="AJ113" s="907"/>
      <c r="AK113" s="908">
        <v>131319</v>
      </c>
      <c r="AL113" s="906"/>
      <c r="AM113" s="906"/>
      <c r="AN113" s="906"/>
      <c r="AO113" s="907"/>
      <c r="AP113" s="909">
        <v>2.9</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170969</v>
      </c>
      <c r="BR113" s="804"/>
      <c r="BS113" s="804"/>
      <c r="BT113" s="804"/>
      <c r="BU113" s="804"/>
      <c r="BV113" s="804">
        <v>141226</v>
      </c>
      <c r="BW113" s="804"/>
      <c r="BX113" s="804"/>
      <c r="BY113" s="804"/>
      <c r="BZ113" s="804"/>
      <c r="CA113" s="804">
        <v>115093</v>
      </c>
      <c r="CB113" s="804"/>
      <c r="CC113" s="804"/>
      <c r="CD113" s="804"/>
      <c r="CE113" s="804"/>
      <c r="CF113" s="862">
        <v>2.6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21185</v>
      </c>
      <c r="AB114" s="767"/>
      <c r="AC114" s="767"/>
      <c r="AD114" s="767"/>
      <c r="AE114" s="768"/>
      <c r="AF114" s="769">
        <v>22812</v>
      </c>
      <c r="AG114" s="767"/>
      <c r="AH114" s="767"/>
      <c r="AI114" s="767"/>
      <c r="AJ114" s="768"/>
      <c r="AK114" s="769">
        <v>22196</v>
      </c>
      <c r="AL114" s="767"/>
      <c r="AM114" s="767"/>
      <c r="AN114" s="767"/>
      <c r="AO114" s="768"/>
      <c r="AP114" s="811">
        <v>0.5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t="s">
        <v>121</v>
      </c>
      <c r="BR114" s="804"/>
      <c r="BS114" s="804"/>
      <c r="BT114" s="804"/>
      <c r="BU114" s="804"/>
      <c r="BV114" s="804" t="s">
        <v>121</v>
      </c>
      <c r="BW114" s="804"/>
      <c r="BX114" s="804"/>
      <c r="BY114" s="804"/>
      <c r="BZ114" s="804"/>
      <c r="CA114" s="804" t="s">
        <v>121</v>
      </c>
      <c r="CB114" s="804"/>
      <c r="CC114" s="804"/>
      <c r="CD114" s="804"/>
      <c r="CE114" s="804"/>
      <c r="CF114" s="862" t="s">
        <v>121</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974137</v>
      </c>
      <c r="DH115" s="767"/>
      <c r="DI115" s="767"/>
      <c r="DJ115" s="767"/>
      <c r="DK115" s="768"/>
      <c r="DL115" s="769">
        <v>972352</v>
      </c>
      <c r="DM115" s="767"/>
      <c r="DN115" s="767"/>
      <c r="DO115" s="767"/>
      <c r="DP115" s="768"/>
      <c r="DQ115" s="769">
        <v>972352</v>
      </c>
      <c r="DR115" s="767"/>
      <c r="DS115" s="767"/>
      <c r="DT115" s="767"/>
      <c r="DU115" s="768"/>
      <c r="DV115" s="811">
        <v>21.7</v>
      </c>
      <c r="DW115" s="812"/>
      <c r="DX115" s="812"/>
      <c r="DY115" s="812"/>
      <c r="DZ115" s="813"/>
    </row>
    <row r="116" spans="1:130" s="224"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v>247</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598441</v>
      </c>
      <c r="AB117" s="890"/>
      <c r="AC117" s="890"/>
      <c r="AD117" s="890"/>
      <c r="AE117" s="891"/>
      <c r="AF117" s="892">
        <v>595428</v>
      </c>
      <c r="AG117" s="890"/>
      <c r="AH117" s="890"/>
      <c r="AI117" s="890"/>
      <c r="AJ117" s="891"/>
      <c r="AK117" s="892">
        <v>586803</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439</v>
      </c>
      <c r="BP119" s="865"/>
      <c r="BQ119" s="866">
        <v>7987123</v>
      </c>
      <c r="BR119" s="832"/>
      <c r="BS119" s="832"/>
      <c r="BT119" s="832"/>
      <c r="BU119" s="832"/>
      <c r="BV119" s="832">
        <v>7648359</v>
      </c>
      <c r="BW119" s="832"/>
      <c r="BX119" s="832"/>
      <c r="BY119" s="832"/>
      <c r="BZ119" s="832"/>
      <c r="CA119" s="832">
        <v>7393543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1404989</v>
      </c>
      <c r="BR120" s="829"/>
      <c r="BS120" s="829"/>
      <c r="BT120" s="829"/>
      <c r="BU120" s="829"/>
      <c r="BV120" s="829">
        <v>1796342</v>
      </c>
      <c r="BW120" s="829"/>
      <c r="BX120" s="829"/>
      <c r="BY120" s="829"/>
      <c r="BZ120" s="829"/>
      <c r="CA120" s="829">
        <v>1712467</v>
      </c>
      <c r="CB120" s="829"/>
      <c r="CC120" s="829"/>
      <c r="CD120" s="829"/>
      <c r="CE120" s="829"/>
      <c r="CF120" s="853">
        <v>38.200000000000003</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1597560</v>
      </c>
      <c r="DH120" s="829"/>
      <c r="DI120" s="829"/>
      <c r="DJ120" s="829"/>
      <c r="DK120" s="829"/>
      <c r="DL120" s="829">
        <v>1555950</v>
      </c>
      <c r="DM120" s="829"/>
      <c r="DN120" s="829"/>
      <c r="DO120" s="829"/>
      <c r="DP120" s="829"/>
      <c r="DQ120" s="829">
        <v>1607697</v>
      </c>
      <c r="DR120" s="829"/>
      <c r="DS120" s="829"/>
      <c r="DT120" s="829"/>
      <c r="DU120" s="829"/>
      <c r="DV120" s="830">
        <v>35.9</v>
      </c>
      <c r="DW120" s="830"/>
      <c r="DX120" s="830"/>
      <c r="DY120" s="830"/>
      <c r="DZ120" s="831"/>
    </row>
    <row r="121" spans="1:130" s="224"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866</v>
      </c>
      <c r="DH121" s="804"/>
      <c r="DI121" s="804"/>
      <c r="DJ121" s="804"/>
      <c r="DK121" s="804"/>
      <c r="DL121" s="804">
        <v>801</v>
      </c>
      <c r="DM121" s="804"/>
      <c r="DN121" s="804"/>
      <c r="DO121" s="804"/>
      <c r="DP121" s="804"/>
      <c r="DQ121" s="804">
        <v>4271</v>
      </c>
      <c r="DR121" s="804"/>
      <c r="DS121" s="804"/>
      <c r="DT121" s="804"/>
      <c r="DU121" s="804"/>
      <c r="DV121" s="781">
        <v>0.1</v>
      </c>
      <c r="DW121" s="781"/>
      <c r="DX121" s="781"/>
      <c r="DY121" s="781"/>
      <c r="DZ121" s="782"/>
    </row>
    <row r="122" spans="1:130" s="224"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4278105</v>
      </c>
      <c r="BR122" s="832"/>
      <c r="BS122" s="832"/>
      <c r="BT122" s="832"/>
      <c r="BU122" s="832"/>
      <c r="BV122" s="832">
        <v>4073323</v>
      </c>
      <c r="BW122" s="832"/>
      <c r="BX122" s="832"/>
      <c r="BY122" s="832"/>
      <c r="BZ122" s="832"/>
      <c r="CA122" s="832">
        <v>3904990</v>
      </c>
      <c r="CB122" s="832"/>
      <c r="CC122" s="832"/>
      <c r="CD122" s="832"/>
      <c r="CE122" s="832"/>
      <c r="CF122" s="833">
        <v>87.2</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447</v>
      </c>
      <c r="BP123" s="865"/>
      <c r="BQ123" s="819">
        <v>5683094</v>
      </c>
      <c r="BR123" s="820"/>
      <c r="BS123" s="820"/>
      <c r="BT123" s="820"/>
      <c r="BU123" s="820"/>
      <c r="BV123" s="820">
        <v>5869665</v>
      </c>
      <c r="BW123" s="820"/>
      <c r="BX123" s="820"/>
      <c r="BY123" s="820"/>
      <c r="BZ123" s="820"/>
      <c r="CA123" s="820">
        <v>5617457</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53.7</v>
      </c>
      <c r="BR124" s="818"/>
      <c r="BS124" s="818"/>
      <c r="BT124" s="818"/>
      <c r="BU124" s="818"/>
      <c r="BV124" s="818">
        <v>41.4</v>
      </c>
      <c r="BW124" s="818"/>
      <c r="BX124" s="818"/>
      <c r="BY124" s="818"/>
      <c r="BZ124" s="818"/>
      <c r="CA124" s="818">
        <v>39.6</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t="s">
        <v>121</v>
      </c>
      <c r="AB128" s="788"/>
      <c r="AC128" s="788"/>
      <c r="AD128" s="788"/>
      <c r="AE128" s="789"/>
      <c r="AF128" s="790" t="s">
        <v>121</v>
      </c>
      <c r="AG128" s="788"/>
      <c r="AH128" s="788"/>
      <c r="AI128" s="788"/>
      <c r="AJ128" s="789"/>
      <c r="AK128" s="790">
        <v>218</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4650305</v>
      </c>
      <c r="AB129" s="767"/>
      <c r="AC129" s="767"/>
      <c r="AD129" s="767"/>
      <c r="AE129" s="768"/>
      <c r="AF129" s="769">
        <v>4636238</v>
      </c>
      <c r="AG129" s="767"/>
      <c r="AH129" s="767"/>
      <c r="AI129" s="767"/>
      <c r="AJ129" s="768"/>
      <c r="AK129" s="769">
        <v>4819622</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360439</v>
      </c>
      <c r="AB130" s="767"/>
      <c r="AC130" s="767"/>
      <c r="AD130" s="767"/>
      <c r="AE130" s="768"/>
      <c r="AF130" s="769">
        <v>349831</v>
      </c>
      <c r="AG130" s="767"/>
      <c r="AH130" s="767"/>
      <c r="AI130" s="767"/>
      <c r="AJ130" s="768"/>
      <c r="AK130" s="769">
        <v>340436</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5.5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4289866</v>
      </c>
      <c r="AB131" s="751"/>
      <c r="AC131" s="751"/>
      <c r="AD131" s="751"/>
      <c r="AE131" s="752"/>
      <c r="AF131" s="753">
        <v>4286407</v>
      </c>
      <c r="AG131" s="751"/>
      <c r="AH131" s="751"/>
      <c r="AI131" s="751"/>
      <c r="AJ131" s="752"/>
      <c r="AK131" s="753">
        <v>4479186</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v>39.6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5.5480054619999999</v>
      </c>
      <c r="AB132" s="732"/>
      <c r="AC132" s="732"/>
      <c r="AD132" s="732"/>
      <c r="AE132" s="733"/>
      <c r="AF132" s="734">
        <v>5.7296705609999998</v>
      </c>
      <c r="AG132" s="732"/>
      <c r="AH132" s="732"/>
      <c r="AI132" s="732"/>
      <c r="AJ132" s="733"/>
      <c r="AK132" s="734">
        <v>5.4953958150000002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5.6</v>
      </c>
      <c r="AB133" s="711"/>
      <c r="AC133" s="711"/>
      <c r="AD133" s="711"/>
      <c r="AE133" s="712"/>
      <c r="AF133" s="710">
        <v>5.6</v>
      </c>
      <c r="AG133" s="711"/>
      <c r="AH133" s="711"/>
      <c r="AI133" s="711"/>
      <c r="AJ133" s="712"/>
      <c r="AK133" s="710">
        <v>5.5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I19KtT7zqXGOjT58NGXluHj3KiaGo2fa1R4AAHLfivDfVtwd9PKjZo21YMNIdqsNx3p+GcQan11Be00yGIAg==" saltValue="60Wejqx5rBnFhnXiEV2y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election activeCell="DN64" sqref="DN64"/>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hGVpoInmD72C1cJ5BwRfJglNCIF9OllR4yCXL7nV61Ykm7Ih+wRhBbG7Qhs6UIG+4CDVQ8e4LOtau1eXRU5xQ==" saltValue="gAmhq5swpit/RC71Md0T2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VbDfiLBZx/BwSwUydCTgiep7UiYGb2PQ1Zhqn7q48Lx+Rg+6JBMLHvk4LvVn/x1dO9OI3AHO5UpORino2EIQ==" saltValue="oO9weqjcQvXpnjTy63x5G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53" workbookViewId="0">
      <selection activeCell="AL47" sqref="AL4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05" t="s">
        <v>476</v>
      </c>
      <c r="AP7" s="265"/>
      <c r="AQ7" s="266" t="s">
        <v>477</v>
      </c>
      <c r="AR7" s="267"/>
    </row>
    <row r="8" spans="1:46" x14ac:dyDescent="0.15">
      <c r="A8" s="259"/>
      <c r="AK8" s="268"/>
      <c r="AL8" s="269"/>
      <c r="AM8" s="269"/>
      <c r="AN8" s="270"/>
      <c r="AO8" s="1106"/>
      <c r="AP8" s="271" t="s">
        <v>478</v>
      </c>
      <c r="AQ8" s="272" t="s">
        <v>479</v>
      </c>
      <c r="AR8" s="273" t="s">
        <v>480</v>
      </c>
    </row>
    <row r="9" spans="1:46" x14ac:dyDescent="0.15">
      <c r="A9" s="259"/>
      <c r="AK9" s="1117" t="s">
        <v>481</v>
      </c>
      <c r="AL9" s="1118"/>
      <c r="AM9" s="1118"/>
      <c r="AN9" s="1119"/>
      <c r="AO9" s="274">
        <v>1526816</v>
      </c>
      <c r="AP9" s="274">
        <v>85140</v>
      </c>
      <c r="AQ9" s="275">
        <v>93942</v>
      </c>
      <c r="AR9" s="276">
        <v>-9.4</v>
      </c>
    </row>
    <row r="10" spans="1:46" ht="13.5" customHeight="1" x14ac:dyDescent="0.15">
      <c r="A10" s="259"/>
      <c r="AK10" s="1117" t="s">
        <v>482</v>
      </c>
      <c r="AL10" s="1118"/>
      <c r="AM10" s="1118"/>
      <c r="AN10" s="1119"/>
      <c r="AO10" s="277">
        <v>225582</v>
      </c>
      <c r="AP10" s="277">
        <v>12579</v>
      </c>
      <c r="AQ10" s="278">
        <v>12590</v>
      </c>
      <c r="AR10" s="279">
        <v>-0.1</v>
      </c>
    </row>
    <row r="11" spans="1:46" ht="13.5" customHeight="1" x14ac:dyDescent="0.15">
      <c r="A11" s="259"/>
      <c r="AK11" s="1117" t="s">
        <v>483</v>
      </c>
      <c r="AL11" s="1118"/>
      <c r="AM11" s="1118"/>
      <c r="AN11" s="1119"/>
      <c r="AO11" s="277" t="s">
        <v>484</v>
      </c>
      <c r="AP11" s="277" t="s">
        <v>484</v>
      </c>
      <c r="AQ11" s="278">
        <v>461</v>
      </c>
      <c r="AR11" s="279" t="s">
        <v>484</v>
      </c>
    </row>
    <row r="12" spans="1:46" ht="13.5" customHeight="1" x14ac:dyDescent="0.15">
      <c r="A12" s="259"/>
      <c r="AK12" s="1117" t="s">
        <v>485</v>
      </c>
      <c r="AL12" s="1118"/>
      <c r="AM12" s="1118"/>
      <c r="AN12" s="1119"/>
      <c r="AO12" s="277" t="s">
        <v>484</v>
      </c>
      <c r="AP12" s="277" t="s">
        <v>484</v>
      </c>
      <c r="AQ12" s="278">
        <v>24</v>
      </c>
      <c r="AR12" s="279" t="s">
        <v>484</v>
      </c>
    </row>
    <row r="13" spans="1:46" ht="13.5" customHeight="1" x14ac:dyDescent="0.15">
      <c r="A13" s="259"/>
      <c r="AK13" s="1117" t="s">
        <v>486</v>
      </c>
      <c r="AL13" s="1118"/>
      <c r="AM13" s="1118"/>
      <c r="AN13" s="1119"/>
      <c r="AO13" s="277" t="s">
        <v>484</v>
      </c>
      <c r="AP13" s="277" t="s">
        <v>484</v>
      </c>
      <c r="AQ13" s="278">
        <v>3962</v>
      </c>
      <c r="AR13" s="279" t="s">
        <v>484</v>
      </c>
    </row>
    <row r="14" spans="1:46" ht="13.5" customHeight="1" x14ac:dyDescent="0.15">
      <c r="A14" s="259"/>
      <c r="AK14" s="1117" t="s">
        <v>487</v>
      </c>
      <c r="AL14" s="1118"/>
      <c r="AM14" s="1118"/>
      <c r="AN14" s="1119"/>
      <c r="AO14" s="277" t="s">
        <v>484</v>
      </c>
      <c r="AP14" s="277" t="s">
        <v>484</v>
      </c>
      <c r="AQ14" s="278">
        <v>1657</v>
      </c>
      <c r="AR14" s="279" t="s">
        <v>484</v>
      </c>
    </row>
    <row r="15" spans="1:46" ht="13.5" customHeight="1" x14ac:dyDescent="0.15">
      <c r="A15" s="259"/>
      <c r="AK15" s="1120" t="s">
        <v>488</v>
      </c>
      <c r="AL15" s="1121"/>
      <c r="AM15" s="1121"/>
      <c r="AN15" s="1122"/>
      <c r="AO15" s="277">
        <v>-105753</v>
      </c>
      <c r="AP15" s="277">
        <v>-5897</v>
      </c>
      <c r="AQ15" s="278">
        <v>-5526</v>
      </c>
      <c r="AR15" s="279">
        <v>6.7</v>
      </c>
    </row>
    <row r="16" spans="1:46" x14ac:dyDescent="0.15">
      <c r="A16" s="259"/>
      <c r="AK16" s="1120" t="s">
        <v>177</v>
      </c>
      <c r="AL16" s="1121"/>
      <c r="AM16" s="1121"/>
      <c r="AN16" s="1122"/>
      <c r="AO16" s="277">
        <v>1646645</v>
      </c>
      <c r="AP16" s="277">
        <v>91822</v>
      </c>
      <c r="AQ16" s="278">
        <v>107111</v>
      </c>
      <c r="AR16" s="279">
        <v>-14.3</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23" t="s">
        <v>493</v>
      </c>
      <c r="AL21" s="1124"/>
      <c r="AM21" s="1124"/>
      <c r="AN21" s="1125"/>
      <c r="AO21" s="289">
        <v>7.08</v>
      </c>
      <c r="AP21" s="290">
        <v>9.3000000000000007</v>
      </c>
      <c r="AQ21" s="291">
        <v>-2.2200000000000002</v>
      </c>
      <c r="AS21" s="292"/>
      <c r="AT21" s="288"/>
    </row>
    <row r="22" spans="1:46" s="260" customFormat="1" x14ac:dyDescent="0.15">
      <c r="A22" s="288"/>
      <c r="AK22" s="1123" t="s">
        <v>494</v>
      </c>
      <c r="AL22" s="1124"/>
      <c r="AM22" s="1124"/>
      <c r="AN22" s="1125"/>
      <c r="AO22" s="293">
        <v>98.6</v>
      </c>
      <c r="AP22" s="294">
        <v>96.8</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05" t="s">
        <v>476</v>
      </c>
      <c r="AP30" s="265"/>
      <c r="AQ30" s="266" t="s">
        <v>477</v>
      </c>
      <c r="AR30" s="267"/>
    </row>
    <row r="31" spans="1:46" x14ac:dyDescent="0.15">
      <c r="A31" s="259"/>
      <c r="AK31" s="268"/>
      <c r="AL31" s="269"/>
      <c r="AM31" s="269"/>
      <c r="AN31" s="270"/>
      <c r="AO31" s="1106"/>
      <c r="AP31" s="271" t="s">
        <v>478</v>
      </c>
      <c r="AQ31" s="272" t="s">
        <v>479</v>
      </c>
      <c r="AR31" s="273" t="s">
        <v>480</v>
      </c>
    </row>
    <row r="32" spans="1:46" ht="27" customHeight="1" x14ac:dyDescent="0.15">
      <c r="A32" s="259"/>
      <c r="AK32" s="1107" t="s">
        <v>498</v>
      </c>
      <c r="AL32" s="1108"/>
      <c r="AM32" s="1108"/>
      <c r="AN32" s="1109"/>
      <c r="AO32" s="303">
        <v>433041</v>
      </c>
      <c r="AP32" s="303">
        <v>24148</v>
      </c>
      <c r="AQ32" s="304">
        <v>49869</v>
      </c>
      <c r="AR32" s="305">
        <v>-51.6</v>
      </c>
    </row>
    <row r="33" spans="1:46" ht="13.5" customHeight="1" x14ac:dyDescent="0.15">
      <c r="A33" s="259"/>
      <c r="AK33" s="1107" t="s">
        <v>499</v>
      </c>
      <c r="AL33" s="1108"/>
      <c r="AM33" s="1108"/>
      <c r="AN33" s="1109"/>
      <c r="AO33" s="303" t="s">
        <v>484</v>
      </c>
      <c r="AP33" s="303" t="s">
        <v>484</v>
      </c>
      <c r="AQ33" s="304" t="s">
        <v>484</v>
      </c>
      <c r="AR33" s="305" t="s">
        <v>484</v>
      </c>
    </row>
    <row r="34" spans="1:46" ht="27" customHeight="1" x14ac:dyDescent="0.15">
      <c r="A34" s="259"/>
      <c r="AK34" s="1107" t="s">
        <v>500</v>
      </c>
      <c r="AL34" s="1108"/>
      <c r="AM34" s="1108"/>
      <c r="AN34" s="1109"/>
      <c r="AO34" s="303" t="s">
        <v>484</v>
      </c>
      <c r="AP34" s="303" t="s">
        <v>484</v>
      </c>
      <c r="AQ34" s="304" t="s">
        <v>484</v>
      </c>
      <c r="AR34" s="305" t="s">
        <v>484</v>
      </c>
    </row>
    <row r="35" spans="1:46" ht="27" customHeight="1" x14ac:dyDescent="0.15">
      <c r="A35" s="259"/>
      <c r="AK35" s="1107" t="s">
        <v>501</v>
      </c>
      <c r="AL35" s="1108"/>
      <c r="AM35" s="1108"/>
      <c r="AN35" s="1109"/>
      <c r="AO35" s="303">
        <v>131319</v>
      </c>
      <c r="AP35" s="303">
        <v>7323</v>
      </c>
      <c r="AQ35" s="304">
        <v>14647</v>
      </c>
      <c r="AR35" s="305">
        <v>-50</v>
      </c>
    </row>
    <row r="36" spans="1:46" ht="27" customHeight="1" x14ac:dyDescent="0.15">
      <c r="A36" s="259"/>
      <c r="AK36" s="1107" t="s">
        <v>502</v>
      </c>
      <c r="AL36" s="1108"/>
      <c r="AM36" s="1108"/>
      <c r="AN36" s="1109"/>
      <c r="AO36" s="303">
        <v>22196</v>
      </c>
      <c r="AP36" s="303">
        <v>1238</v>
      </c>
      <c r="AQ36" s="304">
        <v>2417</v>
      </c>
      <c r="AR36" s="305">
        <v>-48.8</v>
      </c>
    </row>
    <row r="37" spans="1:46" ht="13.5" customHeight="1" x14ac:dyDescent="0.15">
      <c r="A37" s="259"/>
      <c r="AK37" s="1107" t="s">
        <v>503</v>
      </c>
      <c r="AL37" s="1108"/>
      <c r="AM37" s="1108"/>
      <c r="AN37" s="1109"/>
      <c r="AO37" s="303" t="s">
        <v>484</v>
      </c>
      <c r="AP37" s="303" t="s">
        <v>484</v>
      </c>
      <c r="AQ37" s="304">
        <v>490</v>
      </c>
      <c r="AR37" s="305" t="s">
        <v>484</v>
      </c>
    </row>
    <row r="38" spans="1:46" ht="27" customHeight="1" x14ac:dyDescent="0.15">
      <c r="A38" s="259"/>
      <c r="AK38" s="1110" t="s">
        <v>504</v>
      </c>
      <c r="AL38" s="1111"/>
      <c r="AM38" s="1111"/>
      <c r="AN38" s="1112"/>
      <c r="AO38" s="306">
        <v>247</v>
      </c>
      <c r="AP38" s="306">
        <v>14</v>
      </c>
      <c r="AQ38" s="307">
        <v>2</v>
      </c>
      <c r="AR38" s="295">
        <v>600</v>
      </c>
      <c r="AS38" s="302"/>
    </row>
    <row r="39" spans="1:46" x14ac:dyDescent="0.15">
      <c r="A39" s="259"/>
      <c r="AK39" s="1110" t="s">
        <v>505</v>
      </c>
      <c r="AL39" s="1111"/>
      <c r="AM39" s="1111"/>
      <c r="AN39" s="1112"/>
      <c r="AO39" s="303">
        <v>-218</v>
      </c>
      <c r="AP39" s="303">
        <v>-12</v>
      </c>
      <c r="AQ39" s="304">
        <v>-2755</v>
      </c>
      <c r="AR39" s="305">
        <v>-99.6</v>
      </c>
      <c r="AS39" s="302"/>
    </row>
    <row r="40" spans="1:46" ht="27" customHeight="1" x14ac:dyDescent="0.15">
      <c r="A40" s="259"/>
      <c r="AK40" s="1107" t="s">
        <v>506</v>
      </c>
      <c r="AL40" s="1108"/>
      <c r="AM40" s="1108"/>
      <c r="AN40" s="1109"/>
      <c r="AO40" s="303">
        <v>-340436</v>
      </c>
      <c r="AP40" s="303">
        <v>-18984</v>
      </c>
      <c r="AQ40" s="304">
        <v>-44075</v>
      </c>
      <c r="AR40" s="305">
        <v>-56.9</v>
      </c>
      <c r="AS40" s="302"/>
    </row>
    <row r="41" spans="1:46" x14ac:dyDescent="0.15">
      <c r="A41" s="259"/>
      <c r="AK41" s="1113" t="s">
        <v>287</v>
      </c>
      <c r="AL41" s="1114"/>
      <c r="AM41" s="1114"/>
      <c r="AN41" s="1115"/>
      <c r="AO41" s="303">
        <v>246149</v>
      </c>
      <c r="AP41" s="303">
        <v>13726</v>
      </c>
      <c r="AQ41" s="304">
        <v>20595</v>
      </c>
      <c r="AR41" s="305">
        <v>-33.4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00" t="s">
        <v>476</v>
      </c>
      <c r="AN49" s="1102" t="s">
        <v>509</v>
      </c>
      <c r="AO49" s="1103"/>
      <c r="AP49" s="1103"/>
      <c r="AQ49" s="1103"/>
      <c r="AR49" s="1104"/>
    </row>
    <row r="50" spans="1:44" x14ac:dyDescent="0.15">
      <c r="A50" s="259"/>
      <c r="AK50" s="317"/>
      <c r="AL50" s="318"/>
      <c r="AM50" s="1101"/>
      <c r="AN50" s="319" t="s">
        <v>510</v>
      </c>
      <c r="AO50" s="320" t="s">
        <v>511</v>
      </c>
      <c r="AP50" s="321" t="s">
        <v>512</v>
      </c>
      <c r="AQ50" s="322" t="s">
        <v>513</v>
      </c>
      <c r="AR50" s="323" t="s">
        <v>514</v>
      </c>
    </row>
    <row r="51" spans="1:44" x14ac:dyDescent="0.15">
      <c r="A51" s="259"/>
      <c r="AK51" s="315" t="s">
        <v>515</v>
      </c>
      <c r="AL51" s="316"/>
      <c r="AM51" s="324">
        <v>1089912</v>
      </c>
      <c r="AN51" s="325">
        <v>62245</v>
      </c>
      <c r="AO51" s="326">
        <v>74</v>
      </c>
      <c r="AP51" s="327">
        <v>87464</v>
      </c>
      <c r="AQ51" s="328">
        <v>19</v>
      </c>
      <c r="AR51" s="329">
        <v>55</v>
      </c>
    </row>
    <row r="52" spans="1:44" x14ac:dyDescent="0.15">
      <c r="A52" s="259"/>
      <c r="AK52" s="330"/>
      <c r="AL52" s="331" t="s">
        <v>516</v>
      </c>
      <c r="AM52" s="332">
        <v>283157</v>
      </c>
      <c r="AN52" s="333">
        <v>16171</v>
      </c>
      <c r="AO52" s="334">
        <v>186.1</v>
      </c>
      <c r="AP52" s="335">
        <v>47479</v>
      </c>
      <c r="AQ52" s="336">
        <v>10.199999999999999</v>
      </c>
      <c r="AR52" s="337">
        <v>175.9</v>
      </c>
    </row>
    <row r="53" spans="1:44" x14ac:dyDescent="0.15">
      <c r="A53" s="259"/>
      <c r="AK53" s="315" t="s">
        <v>517</v>
      </c>
      <c r="AL53" s="316"/>
      <c r="AM53" s="324">
        <v>1460683</v>
      </c>
      <c r="AN53" s="325">
        <v>81964</v>
      </c>
      <c r="AO53" s="326">
        <v>31.7</v>
      </c>
      <c r="AP53" s="327">
        <v>96248</v>
      </c>
      <c r="AQ53" s="328">
        <v>10</v>
      </c>
      <c r="AR53" s="329">
        <v>21.7</v>
      </c>
    </row>
    <row r="54" spans="1:44" x14ac:dyDescent="0.15">
      <c r="A54" s="259"/>
      <c r="AK54" s="330"/>
      <c r="AL54" s="331" t="s">
        <v>516</v>
      </c>
      <c r="AM54" s="332">
        <v>785185</v>
      </c>
      <c r="AN54" s="333">
        <v>44060</v>
      </c>
      <c r="AO54" s="334">
        <v>172.5</v>
      </c>
      <c r="AP54" s="335">
        <v>55768</v>
      </c>
      <c r="AQ54" s="336">
        <v>17.5</v>
      </c>
      <c r="AR54" s="337">
        <v>155</v>
      </c>
    </row>
    <row r="55" spans="1:44" x14ac:dyDescent="0.15">
      <c r="A55" s="259"/>
      <c r="AK55" s="315" t="s">
        <v>518</v>
      </c>
      <c r="AL55" s="316"/>
      <c r="AM55" s="324">
        <v>938396</v>
      </c>
      <c r="AN55" s="325">
        <v>52448</v>
      </c>
      <c r="AO55" s="326">
        <v>-36</v>
      </c>
      <c r="AP55" s="327">
        <v>76413</v>
      </c>
      <c r="AQ55" s="328">
        <v>-20.6</v>
      </c>
      <c r="AR55" s="329">
        <v>-15.4</v>
      </c>
    </row>
    <row r="56" spans="1:44" x14ac:dyDescent="0.15">
      <c r="A56" s="259"/>
      <c r="AK56" s="330"/>
      <c r="AL56" s="331" t="s">
        <v>516</v>
      </c>
      <c r="AM56" s="332">
        <v>163367</v>
      </c>
      <c r="AN56" s="333">
        <v>9131</v>
      </c>
      <c r="AO56" s="334">
        <v>-79.3</v>
      </c>
      <c r="AP56" s="335">
        <v>39658</v>
      </c>
      <c r="AQ56" s="336">
        <v>-28.9</v>
      </c>
      <c r="AR56" s="337">
        <v>-50.4</v>
      </c>
    </row>
    <row r="57" spans="1:44" x14ac:dyDescent="0.15">
      <c r="A57" s="259"/>
      <c r="AK57" s="315" t="s">
        <v>519</v>
      </c>
      <c r="AL57" s="316"/>
      <c r="AM57" s="324">
        <v>344399</v>
      </c>
      <c r="AN57" s="325">
        <v>19202</v>
      </c>
      <c r="AO57" s="326">
        <v>-63.4</v>
      </c>
      <c r="AP57" s="327">
        <v>66481</v>
      </c>
      <c r="AQ57" s="328">
        <v>-13</v>
      </c>
      <c r="AR57" s="329">
        <v>-50.4</v>
      </c>
    </row>
    <row r="58" spans="1:44" x14ac:dyDescent="0.15">
      <c r="A58" s="259"/>
      <c r="AK58" s="330"/>
      <c r="AL58" s="331" t="s">
        <v>516</v>
      </c>
      <c r="AM58" s="332">
        <v>101693</v>
      </c>
      <c r="AN58" s="333">
        <v>5670</v>
      </c>
      <c r="AO58" s="334">
        <v>-37.9</v>
      </c>
      <c r="AP58" s="335">
        <v>36120</v>
      </c>
      <c r="AQ58" s="336">
        <v>-8.9</v>
      </c>
      <c r="AR58" s="337">
        <v>-29</v>
      </c>
    </row>
    <row r="59" spans="1:44" x14ac:dyDescent="0.15">
      <c r="A59" s="259"/>
      <c r="AK59" s="315" t="s">
        <v>520</v>
      </c>
      <c r="AL59" s="316"/>
      <c r="AM59" s="324">
        <v>354770</v>
      </c>
      <c r="AN59" s="325">
        <v>19783</v>
      </c>
      <c r="AO59" s="326">
        <v>3</v>
      </c>
      <c r="AP59" s="327">
        <v>67825</v>
      </c>
      <c r="AQ59" s="328">
        <v>2</v>
      </c>
      <c r="AR59" s="329">
        <v>1</v>
      </c>
    </row>
    <row r="60" spans="1:44" x14ac:dyDescent="0.15">
      <c r="A60" s="259"/>
      <c r="AK60" s="330"/>
      <c r="AL60" s="331" t="s">
        <v>516</v>
      </c>
      <c r="AM60" s="332">
        <v>29485</v>
      </c>
      <c r="AN60" s="333">
        <v>1644</v>
      </c>
      <c r="AO60" s="334">
        <v>-71</v>
      </c>
      <c r="AP60" s="335">
        <v>39417</v>
      </c>
      <c r="AQ60" s="336">
        <v>9.1</v>
      </c>
      <c r="AR60" s="337">
        <v>-80.099999999999994</v>
      </c>
    </row>
    <row r="61" spans="1:44" x14ac:dyDescent="0.15">
      <c r="A61" s="259"/>
      <c r="AK61" s="315" t="s">
        <v>521</v>
      </c>
      <c r="AL61" s="338"/>
      <c r="AM61" s="324">
        <v>837632</v>
      </c>
      <c r="AN61" s="325">
        <v>47128</v>
      </c>
      <c r="AO61" s="326">
        <v>1.9</v>
      </c>
      <c r="AP61" s="327">
        <v>78886</v>
      </c>
      <c r="AQ61" s="339">
        <v>-0.5</v>
      </c>
      <c r="AR61" s="329">
        <v>2.4</v>
      </c>
    </row>
    <row r="62" spans="1:44" x14ac:dyDescent="0.15">
      <c r="A62" s="259"/>
      <c r="AK62" s="330"/>
      <c r="AL62" s="331" t="s">
        <v>516</v>
      </c>
      <c r="AM62" s="332">
        <v>272577</v>
      </c>
      <c r="AN62" s="333">
        <v>15335</v>
      </c>
      <c r="AO62" s="334">
        <v>34.1</v>
      </c>
      <c r="AP62" s="335">
        <v>43688</v>
      </c>
      <c r="AQ62" s="336">
        <v>-0.2</v>
      </c>
      <c r="AR62" s="337">
        <v>34.299999999999997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yti50xK0ZimEJDkyIw3sa1NZt9alpiQz1Cv17CKpPZ4j9cL/P/Dv7sEmSu3mTBSuFEFLW7MCl/KVgg1PAGkQWA==" saltValue="DGw7tYY4mkHv5ORjMka6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6" zoomScaleNormal="100" zoomScaleSheetLayoutView="55" workbookViewId="0">
      <selection activeCell="AF104" sqref="AF104"/>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rjgzi5H+K6pJYSCrZ0f7FRH2oq+aQqBQU7L49zWAR9XaRCgtmofqguknz6D4zLpC8AiXUavLrmtwhjOqE+AOwA==" saltValue="SS7iV4keE1dcEH98PlzGN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86"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bB5nhkN/BjGOpeiUJMXqUJloU4mDWLA7u04Zhhzvk/ug3BswftWp/Ox5vWolmCKjOYx16dssdfUQjT4mUbuFSw==" saltValue="ce26rCj3Rlh49sjtTGwSN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1"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12.16</v>
      </c>
      <c r="G47" s="12">
        <v>13.97</v>
      </c>
      <c r="H47" s="12">
        <v>13.54</v>
      </c>
      <c r="I47" s="12">
        <v>15.16</v>
      </c>
      <c r="J47" s="13">
        <v>7.64</v>
      </c>
    </row>
    <row r="48" spans="2:10" ht="57.75" customHeight="1" x14ac:dyDescent="0.15">
      <c r="B48" s="14"/>
      <c r="C48" s="1128" t="s">
        <v>4</v>
      </c>
      <c r="D48" s="1128"/>
      <c r="E48" s="1129"/>
      <c r="F48" s="15">
        <v>8.3800000000000008</v>
      </c>
      <c r="G48" s="16">
        <v>3.62</v>
      </c>
      <c r="H48" s="16">
        <v>6.87</v>
      </c>
      <c r="I48" s="16">
        <v>9.01</v>
      </c>
      <c r="J48" s="17">
        <v>5.91</v>
      </c>
    </row>
    <row r="49" spans="2:10" ht="57.75" customHeight="1" thickBot="1" x14ac:dyDescent="0.2">
      <c r="B49" s="18"/>
      <c r="C49" s="1130" t="s">
        <v>5</v>
      </c>
      <c r="D49" s="1130"/>
      <c r="E49" s="1131"/>
      <c r="F49" s="19">
        <v>0.96</v>
      </c>
      <c r="G49" s="20" t="s">
        <v>528</v>
      </c>
      <c r="H49" s="20">
        <v>4.3</v>
      </c>
      <c r="I49" s="20">
        <v>3.7</v>
      </c>
      <c r="J49" s="21" t="s">
        <v>529</v>
      </c>
    </row>
    <row r="50" spans="2:10" x14ac:dyDescent="0.15"/>
  </sheetData>
  <sheetProtection algorithmName="SHA-512" hashValue="PfTKGYClMraNV2gUve44P9eA5gcGmc8KgWi15gzuPKoA8pUcEgw4MJwbKfE7H+LR4Ku+kvs4LQTEtxcJVSJ8EQ==" saltValue="Crp4aaLUOIIEcoXDgips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2025-03-12T10:01:32Z</cp:lastPrinted>
  <dcterms:created xsi:type="dcterms:W3CDTF">2025-02-19T05:48:52Z</dcterms:created>
  <dcterms:modified xsi:type="dcterms:W3CDTF">2025-09-25T02:33:34Z</dcterms:modified>
  <cp:category/>
</cp:coreProperties>
</file>