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kng0242\Desktop\令和４年度財政状況資料集の作成・公表について\"/>
    </mc:Choice>
  </mc:AlternateContent>
  <xr:revisionPtr revIDLastSave="0" documentId="13_ncr:1_{8D546AF7-3E24-41B3-A283-649808A68476}" xr6:coauthVersionLast="47" xr6:coauthVersionMax="47" xr10:uidLastSave="{00000000-0000-0000-0000-000000000000}"/>
  <bookViews>
    <workbookView xWindow="-120" yWindow="-120" windowWidth="20730" windowHeight="11040" tabRatio="782" firstSheet="13"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C35" i="10"/>
  <c r="CO34" i="10"/>
  <c r="BE34" i="10"/>
  <c r="C34" i="10"/>
  <c r="U34" i="10" l="1"/>
  <c r="U35" i="10" s="1"/>
  <c r="AM34" i="10" s="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<sst xmlns="http://schemas.openxmlformats.org/spreadsheetml/2006/main" count="1146" uniqueCount="616">
  <si>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</si>
  <si>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</si>
  <si>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</si>
  <si>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</si>
  <si>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</si>
  <si>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</si>
  <si>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</si>
  <si>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</si>
  <si>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</si>
  <si>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</si>
  <si>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</si>
  <si>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</si>
  <si>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</si>
  <si>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</si>
  <si>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</si>
  <si>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</si>
  <si>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</si>
  <si>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</si>
  <si>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</si>
  <si>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</si>
  <si>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</si>
  <si>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</si>
  <si>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</si>
  <si>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</si>
  <si>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</si>
  <si>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</si>
  <si>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</si>
  <si>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</si>
  <si>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</si>
  <si>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</si>
  <si>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</si>
  <si>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</si>
  <si>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</si>
  <si>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</si>
  <si>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</si>
  <si>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</si>
  <si>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</si>
  <si>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</si>
  <si>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</si>
  <si>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</si>
  <si>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</si>
  <si>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</si>
  <si>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</si>
  <si>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</si>
  <si>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</si>
  <si>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</si>
  <si>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</si>
  <si>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</si>
  <si>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</si>
  <si>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</si>
  <si>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</si>
  <si>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</si>
  <si>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</si>
  <si>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</si>
  <si>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</si>
  <si>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</si>
  <si>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</si>
  <si>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</si>
  <si>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</si>
  <si>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</si>
  <si>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</si>
  <si>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</si>
  <si>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</si>
  <si>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</si>
  <si>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</si>
  <si>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</si>
  <si>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</si>
  <si>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</si>
  <si>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</si>
  <si>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</si>
  <si>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</si>
  <si>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</si>
  <si>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</si>
  <si>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</si>
  <si>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</si>
  <si>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</si>
  <si>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</si>
  <si>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</si>
  <si>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</si>
  <si>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</si>
  <si>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</si>
  <si>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</si>
  <si>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</si>
  <si>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</si>
  <si>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</si>
  <si>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</si>
  <si>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</si>
  <si>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Ⅳ－２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</si>
  <si>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</si>
  <si>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</si>
  <si>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</si>
  <si>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</si>
  <si>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</si>
  <si>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</si>
  <si>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</si>
  <si>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</si>
  <si>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</si>
  <si>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</si>
  <si>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</si>
  <si>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</si>
  <si>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北中城村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</si>
  <si>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</si>
  <si>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</si>
  <si>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</si>
  <si>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</si>
  <si>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</si>
  <si>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</si>
  <si>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</si>
  <si>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</si>
  <si>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</si>
  <si>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</si>
  <si>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</si>
  <si>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</si>
  <si>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</si>
  <si>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</si>
  <si>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</si>
  <si>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</si>
  <si>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</si>
  <si>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</si>
  <si>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</si>
  <si>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</si>
  <si>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</si>
  <si>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</si>
  <si>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</si>
  <si>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</si>
  <si>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</si>
  <si>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</si>
  <si>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</si>
  <si>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</si>
  <si>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</si>
  <si>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</si>
  <si>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</si>
  <si>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</si>
  <si>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</si>
  <si>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</si>
  <si>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</si>
  <si>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</si>
  <si>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</si>
  <si>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</si>
  <si>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</si>
  <si>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</si>
  <si>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</si>
  <si>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</si>
  <si>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</si>
  <si>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</si>
  <si>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</si>
  <si>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</si>
  <si>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</si>
  <si>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</si>
  <si>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</si>
  <si>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</si>
  <si>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</si>
  <si>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</si>
  <si>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</si>
  <si>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</si>
  <si>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</si>
  <si>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</si>
  <si>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</si>
  <si>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</si>
  <si>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</si>
  <si>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</si>
  <si>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</si>
  <si>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</si>
  <si>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</si>
  <si>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</si>
  <si>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</si>
  <si>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</si>
  <si>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</si>
  <si>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</si>
  <si>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</si>
  <si>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</si>
  <si>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</si>
  <si>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</si>
  <si>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</si>
  <si>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</si>
  <si>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</si>
  <si>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</si>
  <si>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</si>
  <si>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</si>
  <si>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</si>
  <si>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</si>
  <si>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</si>
  <si>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</si>
  <si>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</si>
  <si>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</si>
  <si>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</si>
  <si>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</si>
  <si>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</si>
  <si>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</si>
  <si>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</si>
  <si>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</si>
  <si>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</si>
  <si>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</si>
  <si>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</si>
  <si>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</si>
  <si>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</si>
  <si>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</si>
  <si>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</si>
  <si>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</si>
  <si>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</si>
  <si>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</si>
  <si>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</si>
  <si>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</si>
  <si>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</si>
  <si>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</si>
  <si>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</si>
  <si>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</si>
  <si>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</si>
  <si>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</si>
  <si>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</si>
  <si>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</si>
  <si>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</si>
  <si>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</si>
  <si>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</si>
  <si>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</si>
  <si>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</si>
  <si>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</si>
  <si>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</si>
  <si>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</si>
  <si>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沖縄県北中城村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</si>
  <si>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</si>
  <si>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</si>
  <si>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</si>
  <si>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</si>
  <si>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</si>
  <si>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</si>
  <si>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</si>
  <si>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</si>
  <si>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</si>
  <si>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</si>
  <si>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</si>
  <si>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</si>
  <si>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</si>
  <si>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</si>
  <si>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</si>
  <si>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</si>
  <si>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</si>
  <si>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</si>
  <si>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</si>
  <si>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</si>
  <si>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</si>
  <si>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</si>
  <si>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</si>
  <si>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</si>
  <si>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</si>
  <si>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</si>
  <si>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</si>
  <si>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</si>
  <si>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</si>
  <si>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</si>
  <si>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</si>
  <si>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</si>
  <si>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</si>
  <si>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</si>
  <si>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</si>
  <si>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</si>
  <si>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</si>
  <si>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</si>
  <si>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</si>
  <si>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</si>
  <si>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</si>
  <si>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</si>
  <si>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</si>
  <si>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</si>
  <si>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</si>
  <si>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</si>
  <si>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</si>
  <si>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</si>
  <si>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</si>
  <si>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</si>
  <si>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</si>
  <si>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</si>
  <si>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</si>
  <si>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</si>
  <si>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</si>
  <si>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</si>
  <si>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</si>
  <si>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</si>
  <si>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</si>
  <si>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</si>
  <si>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</si>
  <si>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</si>
  <si>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</si>
  <si>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</si>
  <si>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</si>
  <si>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</si>
  <si>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</si>
  <si>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</si>
  <si>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</si>
  <si>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</si>
  <si>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</si>
  <si>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</si>
  <si>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</si>
  <si>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</si>
  <si>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</si>
  <si>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</si>
  <si>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</si>
  <si>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</si>
  <si>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</si>
  <si>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</si>
  <si>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</si>
  <si>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</si>
  <si>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</si>
  <si>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</si>
  <si>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</si>
  <si>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</si>
  <si>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</si>
  <si>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</si>
  <si>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</si>
  <si>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</si>
  <si>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</si>
  <si>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</si>
  <si>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</si>
  <si>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</si>
  <si>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</si>
  <si>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</si>
  <si>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</si>
  <si>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</si>
  <si>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</si>
  <si>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</si>
  <si>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</si>
  <si>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</si>
  <si>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</si>
  <si>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</si>
  <si>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</si>
  <si>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</si>
  <si>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</si>
  <si>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</si>
  <si>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</si>
  <si>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</si>
  <si>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</si>
  <si>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</si>
  <si>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</si>
  <si>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</si>
  <si>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</si>
  <si>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</si>
  <si>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</si>
  <si>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</si>
  <si>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</si>
  <si>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</si>
  <si>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</si>
  <si>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</si>
  <si>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</si>
  <si>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</si>
  <si>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</si>
  <si>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</si>
  <si>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</si>
  <si>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</si>
  <si>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</si>
  <si>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</si>
  <si>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</si>
  <si>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</si>
  <si>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</si>
  <si>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</si>
  <si>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</si>
  <si>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</si>
  <si>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</si>
  <si>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</si>
  <si>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</si>
  <si>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</si>
  <si>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</si>
  <si>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</si>
  <si>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</si>
  <si>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</si>
  <si>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</si>
  <si>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</si>
  <si>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</si>
  <si>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</si>
  <si>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</si>
  <si>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</si>
  <si>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</si>
  <si>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</si>
  <si>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沖縄県北中城村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</si>
  <si>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</si>
  <si>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</si>
  <si>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</si>
  <si>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</si>
  <si>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</si>
  <si>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</si>
  <si>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</si>
  <si>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</si>
  <si>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</si>
  <si>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</si>
  <si>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</si>
  <si>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</si>
  <si>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</si>
  <si>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</si>
  <si>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</si>
  <si>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</si>
  <si>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</si>
  <si>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</si>
  <si>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</si>
  <si>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</si>
  <si>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</si>
  <si>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</si>
  <si>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</si>
  <si>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</si>
  <si>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</si>
  <si>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</si>
  <si>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</si>
  <si>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</si>
  <si>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</si>
  <si>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</si>
  <si>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</si>
  <si>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</si>
  <si>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</si>
  <si>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</si>
  <si>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</si>
  <si>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</si>
  <si>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</si>
  <si>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</si>
  <si>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</si>
  <si>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</si>
  <si>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</si>
  <si>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</si>
  <si>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</si>
  <si>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</si>
  <si>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</si>
  <si>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</si>
  <si>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</si>
  <si>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</si>
  <si>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</si>
  <si>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</si>
  <si>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</si>
  <si>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</si>
  <si>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</si>
  <si>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</si>
  <si>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</si>
  <si>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</si>
  <si>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</si>
  <si>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</si>
  <si>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</si>
  <si>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</si>
  <si>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</si>
  <si>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</si>
  <si>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</si>
  <si>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</si>
  <si>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</si>
  <si>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</si>
  <si>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</si>
  <si>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</si>
  <si>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</si>
  <si>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</si>
  <si>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</si>
  <si>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</si>
  <si>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</si>
  <si>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</si>
  <si>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</si>
  <si>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</si>
  <si>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</si>
  <si>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</si>
  <si>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</si>
  <si>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</si>
  <si>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</si>
  <si>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</si>
  <si>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</si>
  <si>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</si>
  <si>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</si>
  <si>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</si>
  <si>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</si>
  <si>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</si>
  <si>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</si>
  <si>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</si>
  <si>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</si>
  <si>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</si>
  <si>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</si>
  <si>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</si>
  <si>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</si>
  <si>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</si>
  <si>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</si>
  <si>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</si>
  <si>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</si>
  <si>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</si>
  <si>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</si>
  <si>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</si>
  <si>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</si>
  <si>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</si>
  <si>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</si>
  <si>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</si>
  <si>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</si>
  <si>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</si>
  <si>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</si>
  <si>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</si>
  <si>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</si>
  <si>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</si>
  <si>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</si>
  <si>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</si>
  <si>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</si>
  <si>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</si>
  <si>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</si>
  <si>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</si>
  <si>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</si>
  <si>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</si>
  <si>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</si>
  <si>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</si>
  <si>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</si>
  <si>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</si>
  <si>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</si>
  <si>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</si>
  <si>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</si>
  <si>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</si>
  <si>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</si>
  <si>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</si>
  <si>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</si>
  <si>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</si>
  <si>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</si>
  <si>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</si>
  <si>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</si>
  <si>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</si>
  <si>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</si>
  <si>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</si>
  <si>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</si>
  <si>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</si>
  <si>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</si>
  <si>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</si>
  <si>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</si>
  <si>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</si>
  <si>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</si>
  <si>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</si>
  <si>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</si>
  <si>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</si>
  <si>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</si>
  <si>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</si>
  <si>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</si>
  <si>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</si>
  <si>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</si>
  <si>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</si>
  <si>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</si>
  <si>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</si>
  <si>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</si>
  <si>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</si>
  <si>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</si>
  <si>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</si>
  <si>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</si>
  <si>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</si>
  <si>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</si>
  <si>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</si>
  <si>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</si>
  <si>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</si>
  <si>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</si>
  <si>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</si>
  <si>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</si>
  <si>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</si>
  <si>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</si>
  <si>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</si>
  <si>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</si>
  <si>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</si>
  <si>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</si>
  <si>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</si>
  <si>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</si>
  <si>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</si>
  <si>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</si>
  <si>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</si>
  <si>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</si>
  <si>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</si>
  <si>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</si>
  <si>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</si>
  <si>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</si>
  <si>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</si>
  <si>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</si>
  <si>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</si>
  <si>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</si>
  <si>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</si>
  <si>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</si>
  <si>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</si>
  <si>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</si>
  <si>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</si>
  <si>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</si>
  <si>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</si>
  <si>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</si>
  <si>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</si>
  <si>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2.62</t>
  </si>
  <si>
    <t>▲ 1.81</t>
  </si>
  <si>
    <t>国民健康保険特別会計</t>
  </si>
  <si>
    <t>▲ 0.88</t>
  </si>
  <si>
    <t>▲ 0.30</t>
  </si>
  <si>
    <t>▲ 2.19</t>
  </si>
  <si>
    <t>水道事業会計</t>
  </si>
  <si>
    <t>一般会計</t>
  </si>
  <si>
    <t>下水道事業会計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</si>
  <si>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</si>
  <si>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</si>
  <si>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</si>
  <si>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</si>
  <si>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</si>
  <si>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</si>
  <si>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</si>
  <si>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</si>
  <si>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</si>
  <si>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</si>
  <si>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</si>
  <si>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中城村北中城村清掃事務組合</t>
    <rPh sb="0" eb="3">
      <t>ナカグスクソン</t>
    </rPh>
    <rPh sb="3" eb="7">
      <t>キタナカグスクソン</t>
    </rPh>
    <rPh sb="7" eb="9">
      <t>セイソウ</t>
    </rPh>
    <rPh sb="9" eb="11">
      <t>ジム</t>
    </rPh>
    <rPh sb="11" eb="13">
      <t>クミアイ</t>
    </rPh>
    <phoneticPr fontId="2"/>
  </si>
  <si>
    <t>中城北中城消防組合</t>
    <rPh sb="0" eb="2">
      <t>ナカグスク</t>
    </rPh>
    <rPh sb="2" eb="5">
      <t>キタナカグスク</t>
    </rPh>
    <rPh sb="5" eb="7">
      <t>ショウボウ</t>
    </rPh>
    <rPh sb="7" eb="9">
      <t>クミアイ</t>
    </rPh>
    <phoneticPr fontId="2"/>
  </si>
  <si>
    <t>南部広域行政組合</t>
    <rPh sb="0" eb="2">
      <t>ナンブ</t>
    </rPh>
    <rPh sb="2" eb="4">
      <t>コウイキ</t>
    </rPh>
    <rPh sb="4" eb="6">
      <t>ギョウセイ</t>
    </rPh>
    <rPh sb="6" eb="8">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</si>
  <si>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</si>
  <si>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</si>
  <si>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</si>
  <si>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</si>
  <si>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</si>
  <si>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</si>
  <si>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ふるさと応援基金</t>
    <rPh sb="4" eb="6">
      <t>オウエン</t>
    </rPh>
    <rPh sb="6" eb="8">
      <t>キキン</t>
    </rPh>
    <phoneticPr fontId="5"/>
  </si>
  <si>
    <t>地域福祉基金</t>
    <rPh sb="0" eb="2">
      <t>チイキ</t>
    </rPh>
    <rPh sb="2" eb="4">
      <t>フクシ</t>
    </rPh>
    <rPh sb="4" eb="6">
      <t>キキン</t>
    </rPh>
    <phoneticPr fontId="2"/>
  </si>
  <si>
    <t>一般廃棄物処理施設建設等基金</t>
    <rPh sb="0" eb="2">
      <t>イッパン</t>
    </rPh>
    <rPh sb="2" eb="5">
      <t>ハイキブツ</t>
    </rPh>
    <rPh sb="5" eb="7">
      <t>ショリ</t>
    </rPh>
    <rPh sb="7" eb="9">
      <t>シセツ</t>
    </rPh>
    <rPh sb="9" eb="11">
      <t>ケンセツ</t>
    </rPh>
    <rPh sb="11" eb="12">
      <t>トウ</t>
    </rPh>
    <rPh sb="12" eb="14">
      <t>キキン</t>
    </rPh>
    <phoneticPr fontId="2"/>
  </si>
  <si>
    <t>公共施設整備基金</t>
    <rPh sb="0" eb="2">
      <t>コウキョウ</t>
    </rPh>
    <rPh sb="2" eb="4">
      <t>シセツ</t>
    </rPh>
    <rPh sb="4" eb="6">
      <t>セイビ</t>
    </rPh>
    <rPh sb="6" eb="8">
      <t>キキン</t>
    </rPh>
    <phoneticPr fontId="2"/>
  </si>
  <si>
    <t>特定防衛施設周辺整備調整交付金事業基金</t>
    <rPh sb="0" eb="2">
      <t>トクテイ</t>
    </rPh>
    <rPh sb="2" eb="4">
      <t>ボウエイ</t>
    </rPh>
    <rPh sb="4" eb="6">
      <t>シセツ</t>
    </rPh>
    <rPh sb="6" eb="8">
      <t>シュウヘン</t>
    </rPh>
    <rPh sb="8" eb="10">
      <t>セイビ</t>
    </rPh>
    <rPh sb="10" eb="12">
      <t>チョウセイ</t>
    </rPh>
    <rPh sb="12" eb="15">
      <t>コウフキン</t>
    </rPh>
    <rPh sb="15" eb="17">
      <t>ジギョウ</t>
    </rPh>
    <rPh sb="17" eb="19">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</si>
  <si>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</si>
  <si>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</si>
  <si>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・令和4年度の将来負担比率は類似団体平均より高く、有形固定資産減価償却率は類似団体平均より低い数値となっている。
・将来負担比率が高い主な要因は、町村土地開発公社による先行取得事業の債務負担行為となっている。今後、計画的な基金の積立てを行い、早期に用地を取得することで比率の圧縮を図る。
・有形固定資産減価償却比率は、主に公園の減価償却率が高く、全体の減価償却率を押し上げている。社会資本整備総合交付金などの補助を活用し、計画的な更新を図る。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</si>
  <si>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</si>
  <si>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</si>
  <si>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</si>
  <si>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</si>
  <si>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</si>
  <si>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</si>
  <si>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41.4は、平成25年度と平成27年度に町村土地開発公社で先行取得した用地費（2事業）の債務負担行為による影響で類似団体と比較して高くなっている。同用地を将来的に村が取得することにより、将来負担比率は減少すると見込んでいる。令和7年度取得に向け、基金積立を行っているところである。
・実質公債費率は、類似団体平均と比較して、1.6ポイント低い比率となっているが、令和2年度に庁舎改築事業やかんがい施設整備を行ったことから、翌年度以降、公債費の増が見込まれる。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</si>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</sst>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name val="游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0" fontId="16" fillId="0" borderId="12" xfId="16" applyFont="1" applyBorder="1" applyAlignment="1" applyProtection="1">
      <alignment horizontal="left" vertical="top" wrapText="1"/>
      <protection locked="0"/>
    </xf>
    <xf numFmtId="0" fontId="16" fillId="0" borderId="51" xfId="16" applyFont="1" applyBorder="1" applyAlignment="1" applyProtection="1">
      <alignment horizontal="left" vertical="top" wrapText="1"/>
      <protection locked="0"/>
    </xf>
    <xf numFmtId="0" fontId="16" fillId="0" borderId="65"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6"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0" fontId="40"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3C48C9F-3F7A-4F62-869D-7B5B2B1C83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73475</c:v>
                </c:pt>
                <c:pt idx="1">
                  <c:v>87464</c:v>
                </c:pt>
                <c:pt idx="2">
                  <c:v>96248</c:v>
                </c:pt>
                <c:pt idx="3">
                  <c:v>76413</c:v>
                </c:pt>
                <c:pt idx="4">
                  <c:v>66481</c:v>
                </c:pt>
              </c:numCache>
            </c:numRef>
          </c:val>
          <c:smooth val="0"/>
          <c:extLst>
            <c:ext xmlns:c16="http://schemas.microsoft.com/office/drawing/2014/chart" uri="{C3380CC4-5D6E-409C-BE32-E72D297353CC}">
              <c16:uniqueId val="{00000000-1CDB-4CCD-8611-5771CE504A7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35765</c:v>
                </c:pt>
                <c:pt idx="1">
                  <c:v>62245</c:v>
                </c:pt>
                <c:pt idx="2">
                  <c:v>81964</c:v>
                </c:pt>
                <c:pt idx="3">
                  <c:v>52448</c:v>
                </c:pt>
                <c:pt idx="4">
                  <c:v>19202</c:v>
                </c:pt>
              </c:numCache>
            </c:numRef>
          </c:val>
          <c:smooth val="0"/>
          <c:extLst>
            <c:ext xmlns:c16="http://schemas.microsoft.com/office/drawing/2014/chart" uri="{C3380CC4-5D6E-409C-BE32-E72D297353CC}">
              <c16:uniqueId val="{00000001-1CDB-4CCD-8611-5771CE504A7B}"/>
            </c:ext>
          </c:extLst>
        </c:ser>
        <c:dLbls>
          <c:showLegendKey val="0"/>
          <c:showVal val="0"/>
          <c:showCatName val="0"/>
          <c:showSerName val="0"/>
          <c:showPercent val="0"/>
          <c:showBubbleSize val="0"/>
        </c:dLbls>
        <c:marker val="1"/>
        <c:smooth val="0"/>
        <c:axId val="121392048"/>
        <c:axId val="241922048"/>
      </c:lineChart>
      <c:catAx>
        <c:axId val="1213920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1922048"/>
        <c:crosses val="autoZero"/>
        <c:auto val="1"/>
        <c:lblAlgn val="ctr"/>
        <c:lblOffset val="100"/>
        <c:tickLblSkip val="1"/>
        <c:tickMarkSkip val="1"/>
        <c:noMultiLvlLbl val="0"/>
      </c:catAx>
      <c:valAx>
        <c:axId val="2419220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13920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7.57</c:v>
                </c:pt>
                <c:pt idx="1">
                  <c:v>8.3800000000000008</c:v>
                </c:pt>
                <c:pt idx="2">
                  <c:v>3.62</c:v>
                </c:pt>
                <c:pt idx="3">
                  <c:v>6.87</c:v>
                </c:pt>
                <c:pt idx="4">
                  <c:v>9.01</c:v>
                </c:pt>
              </c:numCache>
            </c:numRef>
          </c:val>
          <c:extLst>
            <c:ext xmlns:c16="http://schemas.microsoft.com/office/drawing/2014/chart" uri="{C3380CC4-5D6E-409C-BE32-E72D297353CC}">
              <c16:uniqueId val="{00000000-9063-41EA-8448-88C88CD8F3B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12.92</c:v>
                </c:pt>
                <c:pt idx="1">
                  <c:v>12.16</c:v>
                </c:pt>
                <c:pt idx="2">
                  <c:v>13.97</c:v>
                </c:pt>
                <c:pt idx="3">
                  <c:v>13.54</c:v>
                </c:pt>
                <c:pt idx="4">
                  <c:v>15.16</c:v>
                </c:pt>
              </c:numCache>
            </c:numRef>
          </c:val>
          <c:extLst>
            <c:ext xmlns:c16="http://schemas.microsoft.com/office/drawing/2014/chart" uri="{C3380CC4-5D6E-409C-BE32-E72D297353CC}">
              <c16:uniqueId val="{00000001-9063-41EA-8448-88C88CD8F3B4}"/>
            </c:ext>
          </c:extLst>
        </c:ser>
        <c:dLbls>
          <c:showLegendKey val="0"/>
          <c:showVal val="0"/>
          <c:showCatName val="0"/>
          <c:showSerName val="0"/>
          <c:showPercent val="0"/>
          <c:showBubbleSize val="0"/>
        </c:dLbls>
        <c:gapWidth val="250"/>
        <c:overlap val="100"/>
        <c:axId val="245923840"/>
        <c:axId val="247174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-2.62</c:v>
                </c:pt>
                <c:pt idx="1">
                  <c:v>0.96</c:v>
                </c:pt>
                <c:pt idx="2">
                  <c:v>-1.81</c:v>
                </c:pt>
                <c:pt idx="3">
                  <c:v>4.3</c:v>
                </c:pt>
                <c:pt idx="4">
                  <c:v>3.7</c:v>
                </c:pt>
              </c:numCache>
            </c:numRef>
          </c:val>
          <c:smooth val="0"/>
          <c:extLst>
            <c:ext xmlns:c16="http://schemas.microsoft.com/office/drawing/2014/chart" uri="{C3380CC4-5D6E-409C-BE32-E72D297353CC}">
              <c16:uniqueId val="{00000002-9063-41EA-8448-88C88CD8F3B4}"/>
            </c:ext>
          </c:extLst>
        </c:ser>
        <c:dLbls>
          <c:showLegendKey val="0"/>
          <c:showVal val="0"/>
          <c:showCatName val="0"/>
          <c:showSerName val="0"/>
          <c:showPercent val="0"/>
          <c:showBubbleSize val="0"/>
        </c:dLbls>
        <c:marker val="1"/>
        <c:smooth val="0"/>
        <c:axId val="245923840"/>
        <c:axId val="247174904"/>
      </c:lineChart>
      <c:catAx>
        <c:axId val="24592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7174904"/>
        <c:crosses val="autoZero"/>
        <c:auto val="1"/>
        <c:lblAlgn val="ctr"/>
        <c:lblOffset val="100"/>
        <c:tickLblSkip val="1"/>
        <c:tickMarkSkip val="1"/>
        <c:noMultiLvlLbl val="0"/>
      </c:catAx>
      <c:valAx>
        <c:axId val="247174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92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0.88</c:v>
                </c:pt>
                <c:pt idx="2">
                  <c:v>#N/A</c:v>
                </c:pt>
                <c:pt idx="3">
                  <c:v>1.74</c:v>
                </c:pt>
                <c:pt idx="4">
                  <c:v>0</c:v>
                </c:pt>
                <c:pt idx="5">
                  <c:v>0</c:v>
                </c:pt>
                <c:pt idx="6">
                  <c:v>0</c:v>
                </c:pt>
                <c:pt idx="7">
                  <c:v>0</c:v>
                </c:pt>
                <c:pt idx="8">
                  <c:v>0</c:v>
                </c:pt>
                <c:pt idx="9">
                  <c:v>0</c:v>
                </c:pt>
              </c:numCache>
            </c:numRef>
          </c:val>
          <c:extLst>
            <c:ext xmlns:c16="http://schemas.microsoft.com/office/drawing/2014/chart" uri="{C3380CC4-5D6E-409C-BE32-E72D297353CC}">
              <c16:uniqueId val="{00000000-E92E-4735-B2BA-821B1D5D90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92E-4735-B2BA-821B1D5D901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92E-4735-B2BA-821B1D5D901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92E-4735-B2BA-821B1D5D9014}"/>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92E-4735-B2BA-821B1D5D901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0.04</c:v>
                </c:pt>
                <c:pt idx="4">
                  <c:v>#N/A</c:v>
                </c:pt>
                <c:pt idx="5">
                  <c:v>0.06</c:v>
                </c:pt>
                <c:pt idx="6">
                  <c:v>#N/A</c:v>
                </c:pt>
                <c:pt idx="7">
                  <c:v>0.02</c:v>
                </c:pt>
                <c:pt idx="8">
                  <c:v>#N/A</c:v>
                </c:pt>
                <c:pt idx="9">
                  <c:v>0.03</c:v>
                </c:pt>
              </c:numCache>
            </c:numRef>
          </c:val>
          <c:extLst>
            <c:ext xmlns:c16="http://schemas.microsoft.com/office/drawing/2014/chart" uri="{C3380CC4-5D6E-409C-BE32-E72D297353CC}">
              <c16:uniqueId val="{00000005-E92E-4735-B2BA-821B1D5D9014}"/>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2.52</c:v>
                </c:pt>
                <c:pt idx="6">
                  <c:v>#N/A</c:v>
                </c:pt>
                <c:pt idx="7">
                  <c:v>2.61</c:v>
                </c:pt>
                <c:pt idx="8">
                  <c:v>#N/A</c:v>
                </c:pt>
                <c:pt idx="9">
                  <c:v>2.87</c:v>
                </c:pt>
              </c:numCache>
            </c:numRef>
          </c:val>
          <c:extLst>
            <c:ext xmlns:c16="http://schemas.microsoft.com/office/drawing/2014/chart" uri="{C3380CC4-5D6E-409C-BE32-E72D297353CC}">
              <c16:uniqueId val="{00000006-E92E-4735-B2BA-821B1D5D901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7.56</c:v>
                </c:pt>
                <c:pt idx="2">
                  <c:v>#N/A</c:v>
                </c:pt>
                <c:pt idx="3">
                  <c:v>8.3699999999999992</c:v>
                </c:pt>
                <c:pt idx="4">
                  <c:v>#N/A</c:v>
                </c:pt>
                <c:pt idx="5">
                  <c:v>3.61</c:v>
                </c:pt>
                <c:pt idx="6">
                  <c:v>#N/A</c:v>
                </c:pt>
                <c:pt idx="7">
                  <c:v>6.87</c:v>
                </c:pt>
                <c:pt idx="8">
                  <c:v>#N/A</c:v>
                </c:pt>
                <c:pt idx="9">
                  <c:v>9.01</c:v>
                </c:pt>
              </c:numCache>
            </c:numRef>
          </c:val>
          <c:extLst>
            <c:ext xmlns:c16="http://schemas.microsoft.com/office/drawing/2014/chart" uri="{C3380CC4-5D6E-409C-BE32-E72D297353CC}">
              <c16:uniqueId val="{00000007-E92E-4735-B2BA-821B1D5D901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29.5</c:v>
                </c:pt>
                <c:pt idx="2">
                  <c:v>#N/A</c:v>
                </c:pt>
                <c:pt idx="3">
                  <c:v>28.59</c:v>
                </c:pt>
                <c:pt idx="4">
                  <c:v>#N/A</c:v>
                </c:pt>
                <c:pt idx="5">
                  <c:v>32.44</c:v>
                </c:pt>
                <c:pt idx="6">
                  <c:v>#N/A</c:v>
                </c:pt>
                <c:pt idx="7">
                  <c:v>30.95</c:v>
                </c:pt>
                <c:pt idx="8">
                  <c:v>#N/A</c:v>
                </c:pt>
                <c:pt idx="9">
                  <c:v>32.49</c:v>
                </c:pt>
              </c:numCache>
            </c:numRef>
          </c:val>
          <c:extLst>
            <c:ext xmlns:c16="http://schemas.microsoft.com/office/drawing/2014/chart" uri="{C3380CC4-5D6E-409C-BE32-E72D297353CC}">
              <c16:uniqueId val="{00000008-E92E-4735-B2BA-821B1D5D9014}"/>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0.73</c:v>
                </c:pt>
                <c:pt idx="2">
                  <c:v>0.88</c:v>
                </c:pt>
                <c:pt idx="3">
                  <c:v>#N/A</c:v>
                </c:pt>
                <c:pt idx="4">
                  <c:v>0.3</c:v>
                </c:pt>
                <c:pt idx="5">
                  <c:v>#N/A</c:v>
                </c:pt>
                <c:pt idx="6">
                  <c:v>#N/A</c:v>
                </c:pt>
                <c:pt idx="7">
                  <c:v>0.41</c:v>
                </c:pt>
                <c:pt idx="8">
                  <c:v>2.19</c:v>
                </c:pt>
                <c:pt idx="9">
                  <c:v>#N/A</c:v>
                </c:pt>
              </c:numCache>
            </c:numRef>
          </c:val>
          <c:extLst>
            <c:ext xmlns:c16="http://schemas.microsoft.com/office/drawing/2014/chart" uri="{C3380CC4-5D6E-409C-BE32-E72D297353CC}">
              <c16:uniqueId val="{00000009-E92E-4735-B2BA-821B1D5D9014}"/>
            </c:ext>
          </c:extLst>
        </c:ser>
        <c:dLbls>
          <c:showLegendKey val="0"/>
          <c:showVal val="0"/>
          <c:showCatName val="0"/>
          <c:showSerName val="0"/>
          <c:showPercent val="0"/>
          <c:showBubbleSize val="0"/>
        </c:dLbls>
        <c:gapWidth val="150"/>
        <c:overlap val="100"/>
        <c:axId val="244527960"/>
        <c:axId val="247413656"/>
      </c:barChart>
      <c:catAx>
        <c:axId val="244527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7413656"/>
        <c:crosses val="autoZero"/>
        <c:auto val="1"/>
        <c:lblAlgn val="ctr"/>
        <c:lblOffset val="100"/>
        <c:tickLblSkip val="1"/>
        <c:tickMarkSkip val="1"/>
        <c:noMultiLvlLbl val="0"/>
      </c:catAx>
      <c:valAx>
        <c:axId val="247413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5279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404</c:v>
                </c:pt>
                <c:pt idx="5">
                  <c:v>386</c:v>
                </c:pt>
                <c:pt idx="8">
                  <c:v>363</c:v>
                </c:pt>
                <c:pt idx="11">
                  <c:v>360</c:v>
                </c:pt>
                <c:pt idx="14">
                  <c:v>349</c:v>
                </c:pt>
              </c:numCache>
            </c:numRef>
          </c:val>
          <c:extLst>
            <c:ext xmlns:c16="http://schemas.microsoft.com/office/drawing/2014/chart" uri="{C3380CC4-5D6E-409C-BE32-E72D297353CC}">
              <c16:uniqueId val="{00000000-B057-43C1-BD14-B41B121519B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057-43C1-BD14-B41B121519B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57-43C1-BD14-B41B121519B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54</c:v>
                </c:pt>
                <c:pt idx="3">
                  <c:v>20</c:v>
                </c:pt>
                <c:pt idx="6">
                  <c:v>19</c:v>
                </c:pt>
                <c:pt idx="9">
                  <c:v>21</c:v>
                </c:pt>
                <c:pt idx="12">
                  <c:v>23</c:v>
                </c:pt>
              </c:numCache>
            </c:numRef>
          </c:val>
          <c:extLst>
            <c:ext xmlns:c16="http://schemas.microsoft.com/office/drawing/2014/chart" uri="{C3380CC4-5D6E-409C-BE32-E72D297353CC}">
              <c16:uniqueId val="{00000003-B057-43C1-BD14-B41B121519B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114</c:v>
                </c:pt>
                <c:pt idx="3">
                  <c:v>123</c:v>
                </c:pt>
                <c:pt idx="6">
                  <c:v>126</c:v>
                </c:pt>
                <c:pt idx="9">
                  <c:v>128</c:v>
                </c:pt>
                <c:pt idx="12">
                  <c:v>131</c:v>
                </c:pt>
              </c:numCache>
            </c:numRef>
          </c:val>
          <c:extLst>
            <c:ext xmlns:c16="http://schemas.microsoft.com/office/drawing/2014/chart" uri="{C3380CC4-5D6E-409C-BE32-E72D297353CC}">
              <c16:uniqueId val="{00000004-B057-43C1-BD14-B41B121519B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7-43C1-BD14-B41B121519B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57-43C1-BD14-B41B121519B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432</c:v>
                </c:pt>
                <c:pt idx="3">
                  <c:v>450</c:v>
                </c:pt>
                <c:pt idx="6">
                  <c:v>437</c:v>
                </c:pt>
                <c:pt idx="9">
                  <c:v>449</c:v>
                </c:pt>
                <c:pt idx="12">
                  <c:v>442</c:v>
                </c:pt>
              </c:numCache>
            </c:numRef>
          </c:val>
          <c:extLst>
            <c:ext xmlns:c16="http://schemas.microsoft.com/office/drawing/2014/chart" uri="{C3380CC4-5D6E-409C-BE32-E72D297353CC}">
              <c16:uniqueId val="{00000007-B057-43C1-BD14-B41B121519B4}"/>
            </c:ext>
          </c:extLst>
        </c:ser>
        <c:dLbls>
          <c:showLegendKey val="0"/>
          <c:showVal val="0"/>
          <c:showCatName val="0"/>
          <c:showSerName val="0"/>
          <c:showPercent val="0"/>
          <c:showBubbleSize val="0"/>
        </c:dLbls>
        <c:gapWidth val="100"/>
        <c:overlap val="100"/>
        <c:axId val="248757656"/>
        <c:axId val="248758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196</c:v>
                </c:pt>
                <c:pt idx="2">
                  <c:v>#N/A</c:v>
                </c:pt>
                <c:pt idx="3">
                  <c:v>#N/A</c:v>
                </c:pt>
                <c:pt idx="4">
                  <c:v>207</c:v>
                </c:pt>
                <c:pt idx="5">
                  <c:v>#N/A</c:v>
                </c:pt>
                <c:pt idx="6">
                  <c:v>#N/A</c:v>
                </c:pt>
                <c:pt idx="7">
                  <c:v>219</c:v>
                </c:pt>
                <c:pt idx="8">
                  <c:v>#N/A</c:v>
                </c:pt>
                <c:pt idx="9">
                  <c:v>#N/A</c:v>
                </c:pt>
                <c:pt idx="10">
                  <c:v>238</c:v>
                </c:pt>
                <c:pt idx="11">
                  <c:v>#N/A</c:v>
                </c:pt>
                <c:pt idx="12">
                  <c:v>#N/A</c:v>
                </c:pt>
                <c:pt idx="13">
                  <c:v>247</c:v>
                </c:pt>
                <c:pt idx="14">
                  <c:v>#N/A</c:v>
                </c:pt>
              </c:numCache>
            </c:numRef>
          </c:val>
          <c:smooth val="0"/>
          <c:extLst>
            <c:ext xmlns:c16="http://schemas.microsoft.com/office/drawing/2014/chart" uri="{C3380CC4-5D6E-409C-BE32-E72D297353CC}">
              <c16:uniqueId val="{00000008-B057-43C1-BD14-B41B121519B4}"/>
            </c:ext>
          </c:extLst>
        </c:ser>
        <c:dLbls>
          <c:showLegendKey val="0"/>
          <c:showVal val="0"/>
          <c:showCatName val="0"/>
          <c:showSerName val="0"/>
          <c:showPercent val="0"/>
          <c:showBubbleSize val="0"/>
        </c:dLbls>
        <c:marker val="1"/>
        <c:smooth val="0"/>
        <c:axId val="248757656"/>
        <c:axId val="248758040"/>
      </c:lineChart>
      <c:catAx>
        <c:axId val="248757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8758040"/>
        <c:crosses val="autoZero"/>
        <c:auto val="1"/>
        <c:lblAlgn val="ctr"/>
        <c:lblOffset val="100"/>
        <c:tickLblSkip val="1"/>
        <c:tickMarkSkip val="1"/>
        <c:noMultiLvlLbl val="0"/>
      </c:catAx>
      <c:valAx>
        <c:axId val="248758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8757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4234</c:v>
                </c:pt>
                <c:pt idx="5">
                  <c:v>4193</c:v>
                </c:pt>
                <c:pt idx="8">
                  <c:v>4246</c:v>
                </c:pt>
                <c:pt idx="11">
                  <c:v>4278</c:v>
                </c:pt>
                <c:pt idx="14">
                  <c:v>4073</c:v>
                </c:pt>
              </c:numCache>
            </c:numRef>
          </c:val>
          <c:extLst>
            <c:ext xmlns:c16="http://schemas.microsoft.com/office/drawing/2014/chart" uri="{C3380CC4-5D6E-409C-BE32-E72D297353CC}">
              <c16:uniqueId val="{00000000-9DAA-4B27-833F-5B1888A043F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c:v>
                </c:pt>
                <c:pt idx="5">
                  <c:v>0</c:v>
                </c:pt>
                <c:pt idx="8">
                  <c:v>0</c:v>
                </c:pt>
                <c:pt idx="11">
                  <c:v>0</c:v>
                </c:pt>
                <c:pt idx="14">
                  <c:v>0</c:v>
                </c:pt>
              </c:numCache>
            </c:numRef>
          </c:val>
          <c:extLst>
            <c:ext xmlns:c16="http://schemas.microsoft.com/office/drawing/2014/chart" uri="{C3380CC4-5D6E-409C-BE32-E72D297353CC}">
              <c16:uniqueId val="{00000001-9DAA-4B27-833F-5B1888A043F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1061</c:v>
                </c:pt>
                <c:pt idx="5">
                  <c:v>1004</c:v>
                </c:pt>
                <c:pt idx="8">
                  <c:v>1198</c:v>
                </c:pt>
                <c:pt idx="11">
                  <c:v>1405</c:v>
                </c:pt>
                <c:pt idx="14">
                  <c:v>1796</c:v>
                </c:pt>
              </c:numCache>
            </c:numRef>
          </c:val>
          <c:extLst>
            <c:ext xmlns:c16="http://schemas.microsoft.com/office/drawing/2014/chart" uri="{C3380CC4-5D6E-409C-BE32-E72D297353CC}">
              <c16:uniqueId val="{00000002-9DAA-4B27-833F-5B1888A043F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DAA-4B27-833F-5B1888A043F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DAA-4B27-833F-5B1888A043F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DAA-4B27-833F-5B1888A043F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136</c:v>
                </c:pt>
                <c:pt idx="3">
                  <c:v>67</c:v>
                </c:pt>
                <c:pt idx="6">
                  <c:v>51</c:v>
                </c:pt>
                <c:pt idx="9">
                  <c:v>0</c:v>
                </c:pt>
                <c:pt idx="12">
                  <c:v>0</c:v>
                </c:pt>
              </c:numCache>
            </c:numRef>
          </c:val>
          <c:extLst>
            <c:ext xmlns:c16="http://schemas.microsoft.com/office/drawing/2014/chart" uri="{C3380CC4-5D6E-409C-BE32-E72D297353CC}">
              <c16:uniqueId val="{00000006-9DAA-4B27-833F-5B1888A043F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125</c:v>
                </c:pt>
                <c:pt idx="3">
                  <c:v>96</c:v>
                </c:pt>
                <c:pt idx="6">
                  <c:v>125</c:v>
                </c:pt>
                <c:pt idx="9">
                  <c:v>171</c:v>
                </c:pt>
                <c:pt idx="12">
                  <c:v>141</c:v>
                </c:pt>
              </c:numCache>
            </c:numRef>
          </c:val>
          <c:extLst>
            <c:ext xmlns:c16="http://schemas.microsoft.com/office/drawing/2014/chart" uri="{C3380CC4-5D6E-409C-BE32-E72D297353CC}">
              <c16:uniqueId val="{00000007-9DAA-4B27-833F-5B1888A043F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1550</c:v>
                </c:pt>
                <c:pt idx="3">
                  <c:v>1563</c:v>
                </c:pt>
                <c:pt idx="6">
                  <c:v>1611</c:v>
                </c:pt>
                <c:pt idx="9">
                  <c:v>1598</c:v>
                </c:pt>
                <c:pt idx="12">
                  <c:v>1557</c:v>
                </c:pt>
              </c:numCache>
            </c:numRef>
          </c:val>
          <c:extLst>
            <c:ext xmlns:c16="http://schemas.microsoft.com/office/drawing/2014/chart" uri="{C3380CC4-5D6E-409C-BE32-E72D297353CC}">
              <c16:uniqueId val="{00000008-9DAA-4B27-833F-5B1888A043F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958</c:v>
                </c:pt>
                <c:pt idx="3">
                  <c:v>969</c:v>
                </c:pt>
                <c:pt idx="6">
                  <c:v>967</c:v>
                </c:pt>
                <c:pt idx="9">
                  <c:v>974</c:v>
                </c:pt>
                <c:pt idx="12">
                  <c:v>972</c:v>
                </c:pt>
              </c:numCache>
            </c:numRef>
          </c:val>
          <c:extLst>
            <c:ext xmlns:c16="http://schemas.microsoft.com/office/drawing/2014/chart" uri="{C3380CC4-5D6E-409C-BE32-E72D297353CC}">
              <c16:uniqueId val="{00000009-9DAA-4B27-833F-5B1888A043F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4801</c:v>
                </c:pt>
                <c:pt idx="3">
                  <c:v>4772</c:v>
                </c:pt>
                <c:pt idx="6">
                  <c:v>5117</c:v>
                </c:pt>
                <c:pt idx="9">
                  <c:v>5244</c:v>
                </c:pt>
                <c:pt idx="12">
                  <c:v>4978</c:v>
                </c:pt>
              </c:numCache>
            </c:numRef>
          </c:val>
          <c:extLst>
            <c:ext xmlns:c16="http://schemas.microsoft.com/office/drawing/2014/chart" uri="{C3380CC4-5D6E-409C-BE32-E72D297353CC}">
              <c16:uniqueId val="{0000000A-9DAA-4B27-833F-5B1888A043F4}"/>
            </c:ext>
          </c:extLst>
        </c:ser>
        <c:dLbls>
          <c:showLegendKey val="0"/>
          <c:showVal val="0"/>
          <c:showCatName val="0"/>
          <c:showSerName val="0"/>
          <c:showPercent val="0"/>
          <c:showBubbleSize val="0"/>
        </c:dLbls>
        <c:gapWidth val="100"/>
        <c:overlap val="100"/>
        <c:axId val="247533680"/>
        <c:axId val="1927592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2241</c:v>
                </c:pt>
                <c:pt idx="2">
                  <c:v>#N/A</c:v>
                </c:pt>
                <c:pt idx="3">
                  <c:v>#N/A</c:v>
                </c:pt>
                <c:pt idx="4">
                  <c:v>2270</c:v>
                </c:pt>
                <c:pt idx="5">
                  <c:v>#N/A</c:v>
                </c:pt>
                <c:pt idx="6">
                  <c:v>#N/A</c:v>
                </c:pt>
                <c:pt idx="7">
                  <c:v>2427</c:v>
                </c:pt>
                <c:pt idx="8">
                  <c:v>#N/A</c:v>
                </c:pt>
                <c:pt idx="9">
                  <c:v>#N/A</c:v>
                </c:pt>
                <c:pt idx="10">
                  <c:v>2304</c:v>
                </c:pt>
                <c:pt idx="11">
                  <c:v>#N/A</c:v>
                </c:pt>
                <c:pt idx="12">
                  <c:v>#N/A</c:v>
                </c:pt>
                <c:pt idx="13">
                  <c:v>1779</c:v>
                </c:pt>
                <c:pt idx="14">
                  <c:v>#N/A</c:v>
                </c:pt>
              </c:numCache>
            </c:numRef>
          </c:val>
          <c:smooth val="0"/>
          <c:extLst>
            <c:ext xmlns:c16="http://schemas.microsoft.com/office/drawing/2014/chart" uri="{C3380CC4-5D6E-409C-BE32-E72D297353CC}">
              <c16:uniqueId val="{0000000B-9DAA-4B27-833F-5B1888A043F4}"/>
            </c:ext>
          </c:extLst>
        </c:ser>
        <c:dLbls>
          <c:showLegendKey val="0"/>
          <c:showVal val="0"/>
          <c:showCatName val="0"/>
          <c:showSerName val="0"/>
          <c:showPercent val="0"/>
          <c:showBubbleSize val="0"/>
        </c:dLbls>
        <c:marker val="1"/>
        <c:smooth val="0"/>
        <c:axId val="247533680"/>
        <c:axId val="192759200"/>
      </c:lineChart>
      <c:catAx>
        <c:axId val="247533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759200"/>
        <c:crosses val="autoZero"/>
        <c:auto val="1"/>
        <c:lblAlgn val="ctr"/>
        <c:lblOffset val="100"/>
        <c:tickLblSkip val="1"/>
        <c:tickMarkSkip val="1"/>
        <c:noMultiLvlLbl val="0"/>
      </c:catAx>
      <c:valAx>
        <c:axId val="192759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533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595</c:v>
                </c:pt>
                <c:pt idx="1">
                  <c:v>630</c:v>
                </c:pt>
                <c:pt idx="2">
                  <c:v>703</c:v>
                </c:pt>
              </c:numCache>
            </c:numRef>
          </c:val>
          <c:extLst>
            <c:ext xmlns:c16="http://schemas.microsoft.com/office/drawing/2014/chart" uri="{C3380CC4-5D6E-409C-BE32-E72D297353CC}">
              <c16:uniqueId val="{00000000-D38D-4362-AA4C-147EDC0D8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c:v>
                </c:pt>
                <c:pt idx="1">
                  <c:v>100</c:v>
                </c:pt>
                <c:pt idx="2">
                  <c:v>100</c:v>
                </c:pt>
              </c:numCache>
            </c:numRef>
          </c:val>
          <c:extLst>
            <c:ext xmlns:c16="http://schemas.microsoft.com/office/drawing/2014/chart" uri="{C3380CC4-5D6E-409C-BE32-E72D297353CC}">
              <c16:uniqueId val="{00000001-D38D-4362-AA4C-147EDC0D8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624</c:v>
                </c:pt>
                <c:pt idx="1">
                  <c:v>686</c:v>
                </c:pt>
                <c:pt idx="2">
                  <c:v>1050</c:v>
                </c:pt>
              </c:numCache>
            </c:numRef>
          </c:val>
          <c:extLst>
            <c:ext xmlns:c16="http://schemas.microsoft.com/office/drawing/2014/chart" uri="{C3380CC4-5D6E-409C-BE32-E72D297353CC}">
              <c16:uniqueId val="{00000002-D38D-4362-AA4C-147EDC0D8483}"/>
            </c:ext>
          </c:extLst>
        </c:ser>
        <c:dLbls>
          <c:showLegendKey val="0"/>
          <c:showVal val="0"/>
          <c:showCatName val="0"/>
          <c:showSerName val="0"/>
          <c:showPercent val="0"/>
          <c:showBubbleSize val="0"/>
        </c:dLbls>
        <c:gapWidth val="120"/>
        <c:overlap val="100"/>
        <c:axId val="190284504"/>
        <c:axId val="190284896"/>
      </c:barChart>
      <c:catAx>
        <c:axId val="190284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90284896"/>
        <c:crosses val="autoZero"/>
        <c:auto val="1"/>
        <c:lblAlgn val="ctr"/>
        <c:lblOffset val="100"/>
        <c:tickLblSkip val="1"/>
        <c:tickMarkSkip val="1"/>
        <c:noMultiLvlLbl val="0"/>
      </c:catAx>
      <c:valAx>
        <c:axId val="1902848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90284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{DF992156-C8C6-41AA-844C-AE5D7DE85626}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B5BD-4752-B246-07E2D3A2BB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{C3EEBA84-0E43-4DAF-8384-34EB7431C60A}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BD-4752-B246-07E2D3A2BB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{9662678A-E1AE-4253-89CB-1FF70099EE9B}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BD-4752-B246-07E2D3A2BB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{C1B32FBD-D75A-4F38-B738-B0789DF4C7DF}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BD-4752-B246-07E2D3A2BB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{3232D2B8-F114-48AD-AC4E-415A40D40153}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BD-4752-B246-07E2D3A2BB4C}"/>
                </c:ext>
              </c:extLst>
            </c:dLbl>
            <c:dLbl>
              <c:idx val="8"/>
              <c:layout>
                <c:manualLayout>
                  <c:x val="-3.9820235118148944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{00ADD914-FC9B-492E-8A94-D8920A991605}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B5BD-4752-B246-07E2D3A2BB4C}"/>
                </c:ext>
              </c:extLst>
            </c:dLbl>
            <c:dLbl>
              <c:idx val="16"/>
              <c:layout>
                <c:manualLayout>
                  <c:x val="-2.4211266182319512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{6A92B9AD-EFF0-4421-8DE1-2E9F4BE32C8B}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B5BD-4752-B246-07E2D3A2BB4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{C768A804-8C65-4831-8440-0710269BDA9C}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B5BD-4752-B246-07E2D3A2BB4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{1E63E6F3-8AEF-42E9-A16E-C0C58DC14B2B}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B5BD-4752-B246-07E2D3A2BB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54.8</c:v>
                </c:pt>
                <c:pt idx="8">
                  <c:v>47.8</c:v>
                </c:pt>
                <c:pt idx="16">
                  <c:v>47.4</c:v>
                </c:pt>
                <c:pt idx="24">
                  <c:v>46.8</c:v>
                </c:pt>
                <c:pt idx="32">
                  <c:v>48.7</c:v>
                </c:pt>
              </c:numCache>
            </c:numRef>
          </c:xVal>
          <c:yVal>
            <c:numRef>
              <c:f>公会計指標分析・財政指標組合せ分析表!$BP$51:$DC$51</c:f>
              <c:numCache>
                <c:formatCode>#,##0.0;"▲ "#,##0.0</c:formatCode>
                <c:ptCount val="40"/>
                <c:pt idx="0">
                  <c:v>64.5</c:v>
                </c:pt>
                <c:pt idx="8">
                  <c:v>61.8</c:v>
                </c:pt>
                <c:pt idx="16">
                  <c:v>62.2</c:v>
                </c:pt>
                <c:pt idx="24">
                  <c:v>53.7</c:v>
                </c:pt>
                <c:pt idx="32">
                  <c:v>41.4</c:v>
                </c:pt>
              </c:numCache>
            </c:numRef>
          </c:yVal>
          <c:smooth val="0"/>
          <c:extLst>
            <c:ext xmlns:c16="http://schemas.microsoft.com/office/drawing/2014/chart" uri="{C3380CC4-5D6E-409C-BE32-E72D297353CC}">
              <c16:uniqueId val="{00000009-B5BD-4752-B246-07E2D3A2BB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6116645015347746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{FBB42722-9E02-4FA1-A0F3-414F6EDBCD75}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B5BD-4752-B246-07E2D3A2BB4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{95A7CD4E-C043-4238-93CE-C2046CFD2FF6}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BD-4752-B246-07E2D3A2BB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{49B5B299-957C-4365-8B24-EA36697E082C}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BD-4752-B246-07E2D3A2BB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{877D89C4-3496-4FAF-9009-0ACF68FFAA62}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BD-4752-B246-07E2D3A2BB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{C14BD2FE-D10D-4C5B-B849-BB7BF416E999}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BD-4752-B246-07E2D3A2BB4C}"/>
                </c:ext>
              </c:extLst>
            </c:dLbl>
            <c:dLbl>
              <c:idx val="8"/>
              <c:layout>
                <c:manualLayout>
                  <c:x val="0"/>
                  <c:y val="1.6116645015347746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{D84F280D-DC2F-4097-B676-034F11B68C39}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B5BD-4752-B246-07E2D3A2BB4C}"/>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{8540405F-24C3-46FE-A0E8-AFDBBD9D7F87}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B5BD-4752-B246-07E2D3A2BB4C}"/>
                </c:ext>
              </c:extLst>
            </c:dLbl>
            <c:dLbl>
              <c:idx val="24"/>
              <c:layout>
                <c:manualLayout>
                  <c:x val="0"/>
                  <c:y val="-1.9624727049513138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{4572C1EF-2BC1-4204-8A6B-7397CED55058}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B5BD-4752-B246-07E2D3A2BB4C}"/>
                </c:ext>
              </c:extLst>
            </c:dLbl>
            <c:dLbl>
              <c:idx val="32"/>
              <c:layout>
                <c:manualLayout>
                  <c:x val="0"/>
                  <c:y val="1.96247270495131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{554EA045-085E-4495-A846-2DD52693F4F9}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B5BD-4752-B246-07E2D3A2BB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60.3</c:v>
                </c:pt>
                <c:pt idx="8">
                  <c:v>60.5</c:v>
                </c:pt>
                <c:pt idx="16">
                  <c:v>61.2</c:v>
                </c:pt>
                <c:pt idx="24">
                  <c:v>63.1</c:v>
                </c:pt>
                <c:pt idx="32">
                  <c:v>63.5</c:v>
                </c:pt>
              </c:numCache>
            </c:numRef>
          </c:xVal>
          <c:yVal>
            <c:numRef>
              <c:f>公会計指標分析・財政指標組合せ分析表!$BP$55:$DC$55</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B5BD-4752-B246-07E2D3A2BB4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5086871971981776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{B3071C14-F5E9-4C6B-80FB-5AA86B395E3E}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C81-4322-BAB3-95AD4E66041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{E7C6A2BE-B668-47D8-87E2-D89BE40CFEDE}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81-4322-BAB3-95AD4E66041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{DA74FE36-EA29-47E8-87B8-C59634C0DDEA}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81-4322-BAB3-95AD4E66041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{5934743D-7902-4680-8AE1-5145605EAF37}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81-4322-BAB3-95AD4E66041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{C56C315F-1A90-48F2-AEBC-942039DDB8DF}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81-4322-BAB3-95AD4E660419}"/>
                </c:ext>
              </c:extLst>
            </c:dLbl>
            <c:dLbl>
              <c:idx val="8"/>
              <c:layout>
                <c:manualLayout>
                  <c:x val="0"/>
                  <c:y val="-2.82103586050344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{8B8C2335-E7A8-4FFC-B9E8-0506107CB1B8}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C81-4322-BAB3-95AD4E660419}"/>
                </c:ext>
              </c:extLst>
            </c:dLbl>
            <c:dLbl>
              <c:idx val="16"/>
              <c:layout>
                <c:manualLayout>
                  <c:x val="0"/>
                  <c:y val="6.0647698791771558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{82F699C5-C3DA-4DDC-8E44-6A87B8025A79}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C81-4322-BAB3-95AD4E660419}"/>
                </c:ext>
              </c:extLst>
            </c:dLbl>
            <c:dLbl>
              <c:idx val="24"/>
              <c:layout>
                <c:manualLayout>
                  <c:x val="0"/>
                  <c:y val="-2.9416257336939955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{E0246AC1-F9CA-45E3-BB98-84DB35E25531}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C81-4322-BAB3-95AD4E66041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{E73F7A5A-6F46-4BE8-8239-7DCD81921307}</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C81-4322-BAB3-95AD4E66041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5.6</c:v>
                </c:pt>
                <c:pt idx="16">
                  <c:v>5.6</c:v>
                </c:pt>
                <c:pt idx="24">
                  <c:v>5.6</c:v>
                </c:pt>
                <c:pt idx="32">
                  <c:v>5.6</c:v>
                </c:pt>
              </c:numCache>
            </c:numRef>
          </c:xVal>
          <c:yVal>
            <c:numRef>
              <c:f>公会計指標分析・財政指標組合せ分析表!$BP$73:$DC$73</c:f>
              <c:numCache>
                <c:formatCode>#,##0.0;"▲ "#,##0.0</c:formatCode>
                <c:ptCount val="40"/>
                <c:pt idx="0">
                  <c:v>64.5</c:v>
                </c:pt>
                <c:pt idx="8">
                  <c:v>61.8</c:v>
                </c:pt>
                <c:pt idx="16">
                  <c:v>62.2</c:v>
                </c:pt>
                <c:pt idx="24">
                  <c:v>53.7</c:v>
                </c:pt>
                <c:pt idx="32">
                  <c:v>41.4</c:v>
                </c:pt>
              </c:numCache>
            </c:numRef>
          </c:yVal>
          <c:smooth val="0"/>
          <c:extLst>
            <c:ext xmlns:c16="http://schemas.microsoft.com/office/drawing/2014/chart" uri="{C3380CC4-5D6E-409C-BE32-E72D297353CC}">
              <c16:uniqueId val="{00000009-AC81-4322-BAB3-95AD4E66041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{E0214D94-F05D-4D22-83E9-15C769B478B5}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C81-4322-BAB3-95AD4E66041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{04325CC6-53A3-4796-B997-45B404B244B7}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81-4322-BAB3-95AD4E66041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{B83450A1-A1F8-4041-8A47-7D97299C39BD}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81-4322-BAB3-95AD4E66041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{30B08912-0EC7-4961-B61F-88B51B8272BA}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81-4322-BAB3-95AD4E66041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{4DC380E0-630B-4CC3-9DA6-C4C8D368F738}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81-4322-BAB3-95AD4E66041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{11ADA540-2C71-4993-AFF3-6B7E7C7C5209}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C81-4322-BAB3-95AD4E66041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{836A28E4-51A0-4491-A6E0-76802C203F94}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C81-4322-BAB3-95AD4E660419}"/>
                </c:ext>
              </c:extLst>
            </c:dLbl>
            <c:dLbl>
              <c:idx val="24"/>
              <c:layout>
                <c:manualLayout>
                  <c:x val="-4.490505736590117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{0505976E-88CB-4CCD-B82F-EA8A3D5F26A3}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C81-4322-BAB3-95AD4E660419}"/>
                </c:ext>
              </c:extLst>
            </c:dLbl>
            <c:dLbl>
              <c:idx val="32"/>
              <c:layout>
                <c:manualLayout>
                  <c:x val="-1.8235628084249993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{11B2AC6C-6781-40C0-A07C-D83D248ACA91}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C81-4322-BAB3-95AD4E66041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7.7</c:v>
                </c:pt>
                <c:pt idx="16">
                  <c:v>7.3</c:v>
                </c:pt>
                <c:pt idx="24">
                  <c:v>7.2</c:v>
                </c:pt>
                <c:pt idx="32">
                  <c:v>7.2</c:v>
                </c:pt>
              </c:numCache>
            </c:numRef>
          </c:xVal>
          <c:yVal>
            <c:numRef>
              <c:f>公会計指標分析・財政指標組合せ分析表!$BP$77:$DC$77</c:f>
              <c:numCache>
                <c:formatCode>#,##0.0;"▲ "#,##0.0</c:formatCode>
                <c:ptCount val="40"/>
                <c:pt idx="0">
                  <c:v>20.5</c:v>
                </c:pt>
                <c:pt idx="8">
                  <c:v>21.4</c:v>
                </c:pt>
                <c:pt idx="16">
                  <c:v>12.8</c:v>
                </c:pt>
                <c:pt idx="24">
                  <c:v>0</c:v>
                </c:pt>
                <c:pt idx="32">
                  <c:v>0</c:v>
                </c:pt>
              </c:numCache>
            </c:numRef>
          </c:yVal>
          <c:smooth val="0"/>
          <c:extLst>
            <c:ext xmlns:c16="http://schemas.microsoft.com/office/drawing/2014/chart" uri="{C3380CC4-5D6E-409C-BE32-E72D297353CC}">
              <c16:uniqueId val="{00000013-AC81-4322-BAB3-95AD4E66041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対前年度比較０．０２ポイント減の０．６５となり、類似団体平均より０．１４ポイント高い指数となった。</a:t>
          </a:r>
          <a:endParaRPr lang="ja-JP" altLang="ja-JP" sz="1300">
            <a:effectLst/>
          </a:endParaRPr>
        </a:p>
        <a:p>
          <a:r>
            <a:rPr kumimoji="1" lang="ja-JP" altLang="ja-JP" sz="1300">
              <a:solidFill>
                <a:schemeClr val="dk1"/>
              </a:solidFill>
              <a:effectLst/>
              <a:latin typeface="+mn-lt"/>
              <a:ea typeface="+mn-ea"/>
              <a:cs typeface="+mn-cs"/>
            </a:rPr>
            <a:t>　主な要因は、基準財政需要額が増加したことによる。</a:t>
          </a:r>
          <a:endParaRPr lang="ja-JP" altLang="ja-JP" sz="1300">
            <a:effectLst/>
          </a:endParaRPr>
        </a:p>
        <a:p>
          <a:r>
            <a:rPr kumimoji="1" lang="ja-JP" altLang="ja-JP" sz="1300">
              <a:solidFill>
                <a:schemeClr val="dk1"/>
              </a:solidFill>
              <a:effectLst/>
              <a:latin typeface="+mn-lt"/>
              <a:ea typeface="+mn-ea"/>
              <a:cs typeface="+mn-cs"/>
            </a:rPr>
            <a:t>　地方税は堅調な伸びを見せているが、それ以上に需要額が伸びており、２年連続で指数の減に転じた。今後、事業完了したアワセ土地区画整理事業区域内の商業施設等の誘致や、人口増に向けた更なる施策を展開し、税収増加及び確保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47474</xdr:rowOff>
    </xdr:from>
    <xdr:to>
      <xdr:col>23</xdr:col>
      <xdr:colOff>133350</xdr:colOff>
      <xdr:row>41</xdr:row>
      <xdr:rowOff>70455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769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47474</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05394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157541</xdr:rowOff>
    </xdr:from>
    <xdr:to>
      <xdr:col>19</xdr:col>
      <xdr:colOff>184150</xdr:colOff>
      <xdr:row>42</xdr:row>
      <xdr:rowOff>87691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72468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7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35983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70539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49486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81945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6543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134559</xdr:rowOff>
    </xdr:from>
    <xdr:to>
      <xdr:col>7</xdr:col>
      <xdr:colOff>31750</xdr:colOff>
      <xdr:row>42</xdr:row>
      <xdr:rowOff>64709</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49486</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19655</xdr:rowOff>
    </xdr:from>
    <xdr:to>
      <xdr:col>23</xdr:col>
      <xdr:colOff>184150</xdr:colOff>
      <xdr:row>41</xdr:row>
      <xdr:rowOff>121255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36182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9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168124</xdr:rowOff>
    </xdr:from>
    <xdr:to>
      <xdr:col>19</xdr:col>
      <xdr:colOff>184150</xdr:colOff>
      <xdr:row>41</xdr:row>
      <xdr:rowOff>98274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108451</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31145</xdr:rowOff>
    </xdr:from>
    <xdr:to>
      <xdr:col>7</xdr:col>
      <xdr:colOff>31750</xdr:colOff>
      <xdr:row>41</xdr:row>
      <xdr:rowOff>132745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142922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対前年度比較０．６ポイント減の８１．０％となり、類似団体平均より７．２ポイント低い率となった。</a:t>
          </a:r>
          <a:endParaRPr lang="ja-JP" altLang="ja-JP" sz="1300">
            <a:effectLst/>
          </a:endParaRPr>
        </a:p>
        <a:p>
          <a:r>
            <a:rPr kumimoji="1" lang="ja-JP" altLang="ja-JP" sz="1300">
              <a:solidFill>
                <a:schemeClr val="dk1"/>
              </a:solidFill>
              <a:effectLst/>
              <a:latin typeface="+mn-lt"/>
              <a:ea typeface="+mn-ea"/>
              <a:cs typeface="+mn-cs"/>
            </a:rPr>
            <a:t>　前年度に比べ、比率が下がった（改善した）主な要因は、経常収支比率の分母である「経常一般財源等」のうち、地方税・地方交付税が前年度に比べ約</a:t>
          </a:r>
          <a:r>
            <a:rPr kumimoji="1" lang="en-US" altLang="ja-JP" sz="1300">
              <a:solidFill>
                <a:schemeClr val="dk1"/>
              </a:solidFill>
              <a:effectLst/>
              <a:latin typeface="+mn-lt"/>
              <a:ea typeface="+mn-ea"/>
              <a:cs typeface="+mn-cs"/>
            </a:rPr>
            <a:t>46,000</a:t>
          </a:r>
          <a:r>
            <a:rPr kumimoji="1" lang="ja-JP" altLang="ja-JP" sz="1300">
              <a:solidFill>
                <a:schemeClr val="dk1"/>
              </a:solidFill>
              <a:effectLst/>
              <a:latin typeface="+mn-lt"/>
              <a:ea typeface="+mn-ea"/>
              <a:cs typeface="+mn-cs"/>
            </a:rPr>
            <a:t>千円増となったことにより、比率が下がった。一方、分子の一般財源等充当経常経費は、前年度に比べ約</a:t>
          </a:r>
          <a:r>
            <a:rPr kumimoji="1" lang="en-US" altLang="ja-JP" sz="1300">
              <a:solidFill>
                <a:schemeClr val="dk1"/>
              </a:solidFill>
              <a:effectLst/>
              <a:latin typeface="+mn-lt"/>
              <a:ea typeface="+mn-ea"/>
              <a:cs typeface="+mn-cs"/>
            </a:rPr>
            <a:t>7,000</a:t>
          </a:r>
          <a:r>
            <a:rPr kumimoji="1" lang="ja-JP" altLang="ja-JP" sz="1300">
              <a:solidFill>
                <a:schemeClr val="dk1"/>
              </a:solidFill>
              <a:effectLst/>
              <a:latin typeface="+mn-lt"/>
              <a:ea typeface="+mn-ea"/>
              <a:cs typeface="+mn-cs"/>
            </a:rPr>
            <a:t>千円の増となった。</a:t>
          </a:r>
          <a:endParaRPr lang="ja-JP" altLang="ja-JP" sz="1300">
            <a:effectLst/>
          </a:endParaRPr>
        </a:p>
        <a:p>
          <a:r>
            <a:rPr kumimoji="1" lang="ja-JP" altLang="ja-JP" sz="1300">
              <a:solidFill>
                <a:schemeClr val="dk1"/>
              </a:solidFill>
              <a:effectLst/>
              <a:latin typeface="+mn-lt"/>
              <a:ea typeface="+mn-ea"/>
              <a:cs typeface="+mn-cs"/>
            </a:rPr>
            <a:t>　今後は更に自主財源の確保を図るとともに、義務的経費の推移を現在の水準以下に維持するように努める。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66</xdr:row>
      <xdr:rowOff>150114</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143510</xdr:rowOff>
    </xdr:from>
    <xdr:to>
      <xdr:col>23</xdr:col>
      <xdr:colOff>133350</xdr:colOff>
      <xdr:row>62</xdr:row>
      <xdr:rowOff>1016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0196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69359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70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97282</xdr:rowOff>
    </xdr:from>
    <xdr:to>
      <xdr:col>23</xdr:col>
      <xdr:colOff>184150</xdr:colOff>
      <xdr:row>64</xdr:row>
      <xdr:rowOff>27432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9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1016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30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80518</xdr:rowOff>
    </xdr:from>
    <xdr:to>
      <xdr:col>19</xdr:col>
      <xdr:colOff>184150</xdr:colOff>
      <xdr:row>63</xdr:row>
      <xdr:rowOff>10668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166895</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9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1016</xdr:rowOff>
    </xdr:from>
    <xdr:to>
      <xdr:col>15</xdr:col>
      <xdr:colOff>82550</xdr:colOff>
      <xdr:row>63</xdr:row>
      <xdr:rowOff>133604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3091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133604</xdr:rowOff>
    </xdr:from>
    <xdr:to>
      <xdr:col>11</xdr:col>
      <xdr:colOff>31750</xdr:colOff>
      <xdr:row>64</xdr:row>
      <xdr:rowOff>116586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3495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46482</xdr:rowOff>
    </xdr:from>
    <xdr:to>
      <xdr:col>11</xdr:col>
      <xdr:colOff>82550</xdr:colOff>
      <xdr:row>64</xdr:row>
      <xdr:rowOff>148082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121666</xdr:rowOff>
    </xdr:from>
    <xdr:to>
      <xdr:col>15</xdr:col>
      <xdr:colOff>133350</xdr:colOff>
      <xdr:row>62</xdr:row>
      <xdr:rowOff>51816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61993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82804</xdr:rowOff>
    </xdr:from>
    <xdr:to>
      <xdr:col>11</xdr:col>
      <xdr:colOff>82550</xdr:colOff>
      <xdr:row>64</xdr:row>
      <xdr:rowOff>12954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23131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152163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　対前年度比較５，４９８円の減となり、類似団体平均より２１，８５２円低い額となった。人件費においては、会計年度任用職員の増により決算額が微増したものの、物件費において、大型事業（文化財関連業務委託）が終了したことによるものです。</a:t>
          </a:r>
          <a:endParaRPr lang="ja-JP" altLang="ja-JP" sz="1300">
            <a:effectLst/>
          </a:endParaRPr>
        </a:p>
        <a:p>
          <a:pPr eaLnBrk="1" fontAlgn="auto" latinLnBrk="0" hangingPunct="1"/>
          <a:r>
            <a:rPr kumimoji="1" lang="ja-JP" altLang="ja-JP" sz="1300">
              <a:solidFill>
                <a:schemeClr val="dk1"/>
              </a:solidFill>
              <a:effectLst/>
              <a:latin typeface="+mn-lt"/>
              <a:ea typeface="+mn-ea"/>
              <a:cs typeface="+mn-cs"/>
            </a:rPr>
            <a:t>　人件費の次年度以降の見込みとして、次年度において、会計年度任用職員の任用形態・勤務時間の増を予定しており、人件費が増加が見込まれることから、事務事業の効率化と人員の適正配置、経費節減に努める。　</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11981</xdr:rowOff>
    </xdr:from>
    <xdr:to>
      <xdr:col>23</xdr:col>
      <xdr:colOff>133350</xdr:colOff>
      <xdr:row>89</xdr:row>
      <xdr:rowOff>100061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99431"/>
          <a:ext cx="0" cy="145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72138</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3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100061</xdr:rowOff>
    </xdr:from>
    <xdr:to>
      <xdr:col>24</xdr:col>
      <xdr:colOff>12700</xdr:colOff>
      <xdr:row>89</xdr:row>
      <xdr:rowOff>100061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5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98358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4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11981</xdr:rowOff>
    </xdr:from>
    <xdr:to>
      <xdr:col>24</xdr:col>
      <xdr:colOff>12700</xdr:colOff>
      <xdr:row>81</xdr:row>
      <xdr:rowOff>11981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99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141208</xdr:rowOff>
    </xdr:from>
    <xdr:to>
      <xdr:col>23</xdr:col>
      <xdr:colOff>133350</xdr:colOff>
      <xdr:row>84</xdr:row>
      <xdr:rowOff>13981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14800" y="14371558"/>
          <a:ext cx="838200" cy="4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66798</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46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94721</xdr:rowOff>
    </xdr:from>
    <xdr:to>
      <xdr:col>23</xdr:col>
      <xdr:colOff>184150</xdr:colOff>
      <xdr:row>85</xdr:row>
      <xdr:rowOff>24871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49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13981</xdr:rowOff>
    </xdr:from>
    <xdr:to>
      <xdr:col>19</xdr:col>
      <xdr:colOff>133350</xdr:colOff>
      <xdr:row>84</xdr:row>
      <xdr:rowOff>45639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15781"/>
          <a:ext cx="889000" cy="3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25822</xdr:rowOff>
    </xdr:from>
    <xdr:to>
      <xdr:col>19</xdr:col>
      <xdr:colOff>184150</xdr:colOff>
      <xdr:row>84</xdr:row>
      <xdr:rowOff>127422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112199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51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84702</xdr:rowOff>
    </xdr:from>
    <xdr:to>
      <xdr:col>15</xdr:col>
      <xdr:colOff>82550</xdr:colOff>
      <xdr:row>84</xdr:row>
      <xdr:rowOff>45639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43602"/>
          <a:ext cx="889000" cy="30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137302</xdr:rowOff>
    </xdr:from>
    <xdr:to>
      <xdr:col>15</xdr:col>
      <xdr:colOff>133350</xdr:colOff>
      <xdr:row>84</xdr:row>
      <xdr:rowOff>67452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77629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1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69492</xdr:rowOff>
    </xdr:from>
    <xdr:to>
      <xdr:col>11</xdr:col>
      <xdr:colOff>31750</xdr:colOff>
      <xdr:row>82</xdr:row>
      <xdr:rowOff>84702</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128392"/>
          <a:ext cx="889000" cy="1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31435</xdr:rowOff>
    </xdr:from>
    <xdr:to>
      <xdr:col>11</xdr:col>
      <xdr:colOff>82550</xdr:colOff>
      <xdr:row>83</xdr:row>
      <xdr:rowOff>133035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117812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48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101629</xdr:rowOff>
    </xdr:from>
    <xdr:to>
      <xdr:col>7</xdr:col>
      <xdr:colOff>31750</xdr:colOff>
      <xdr:row>84</xdr:row>
      <xdr:rowOff>31779</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16556</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41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90408</xdr:rowOff>
    </xdr:from>
    <xdr:to>
      <xdr:col>23</xdr:col>
      <xdr:colOff>184150</xdr:colOff>
      <xdr:row>84</xdr:row>
      <xdr:rowOff>20558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2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106935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6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134631</xdr:rowOff>
    </xdr:from>
    <xdr:to>
      <xdr:col>19</xdr:col>
      <xdr:colOff>184150</xdr:colOff>
      <xdr:row>84</xdr:row>
      <xdr:rowOff>64781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74958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133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166289</xdr:rowOff>
    </xdr:from>
    <xdr:to>
      <xdr:col>15</xdr:col>
      <xdr:colOff>133350</xdr:colOff>
      <xdr:row>84</xdr:row>
      <xdr:rowOff>96439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9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81216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8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33902</xdr:rowOff>
    </xdr:from>
    <xdr:to>
      <xdr:col>11</xdr:col>
      <xdr:colOff>82550</xdr:colOff>
      <xdr:row>82</xdr:row>
      <xdr:rowOff>135502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145679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18692</xdr:rowOff>
    </xdr:from>
    <xdr:to>
      <xdr:col>7</xdr:col>
      <xdr:colOff>31750</xdr:colOff>
      <xdr:row>82</xdr:row>
      <xdr:rowOff>120292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7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130469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84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300">
              <a:solidFill>
                <a:schemeClr val="dk1"/>
              </a:solidFill>
              <a:effectLst/>
              <a:latin typeface="+mn-lt"/>
              <a:ea typeface="+mn-ea"/>
              <a:cs typeface="+mn-cs"/>
            </a:rPr>
            <a:t>　ラスパイレス指数はほぼ横ばい推移しているが、類似団体平均よりも高い状況である。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　対前年度比較０．７の減となっている主な要因は、職員の経験年数の階層変動に伴う増加と、初級試験採用の管理職が退職したことによる。</a:t>
          </a:r>
          <a:endParaRPr lang="ja-JP" altLang="ja-JP" sz="1300">
            <a:effectLst/>
          </a:endParaRPr>
        </a:p>
        <a:p>
          <a:pPr rtl="0" eaLnBrk="1" fontAlgn="auto" latinLnBrk="0" hangingPunct="1"/>
          <a:r>
            <a:rPr kumimoji="1" lang="ja-JP" altLang="ja-JP" sz="1300">
              <a:solidFill>
                <a:schemeClr val="dk1"/>
              </a:solidFill>
              <a:effectLst/>
              <a:latin typeface="+mn-lt"/>
              <a:ea typeface="+mn-ea"/>
              <a:cs typeface="+mn-cs"/>
            </a:rPr>
            <a:t>今後も給与水準の適正化に努める。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100895</xdr:rowOff>
    </xdr:from>
    <xdr:to>
      <xdr:col>81</xdr:col>
      <xdr:colOff>44450</xdr:colOff>
      <xdr:row>90</xdr:row>
      <xdr:rowOff>72672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88345"/>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15822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3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100895</xdr:rowOff>
    </xdr:from>
    <xdr:to>
      <xdr:col>81</xdr:col>
      <xdr:colOff>133350</xdr:colOff>
      <xdr:row>81</xdr:row>
      <xdr:rowOff>100895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8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93761"/>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50071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88195</xdr:rowOff>
    </xdr:from>
    <xdr:to>
      <xdr:col>77</xdr:col>
      <xdr:colOff>95250</xdr:colOff>
      <xdr:row>86</xdr:row>
      <xdr:rowOff>18345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91016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9401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23989</xdr:rowOff>
    </xdr:from>
    <xdr:to>
      <xdr:col>68</xdr:col>
      <xdr:colOff>152400</xdr:colOff>
      <xdr:row>87</xdr:row>
      <xdr:rowOff>37395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4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120650</xdr:rowOff>
    </xdr:from>
    <xdr:to>
      <xdr:col>77</xdr:col>
      <xdr:colOff>95250</xdr:colOff>
      <xdr:row>88</xdr:row>
      <xdr:rowOff>50800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35577</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158045</xdr:rowOff>
    </xdr:from>
    <xdr:to>
      <xdr:col>64</xdr:col>
      <xdr:colOff>152400</xdr:colOff>
      <xdr:row>87</xdr:row>
      <xdr:rowOff>88195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72972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人口千人当たりの職員数はほぼ横ばいで推移している。</a:t>
          </a:r>
          <a:endParaRPr lang="ja-JP" altLang="ja-JP" sz="1300">
            <a:effectLst/>
          </a:endParaRPr>
        </a:p>
        <a:p>
          <a:r>
            <a:rPr kumimoji="1" lang="ja-JP" altLang="ja-JP" sz="1300">
              <a:solidFill>
                <a:schemeClr val="dk1"/>
              </a:solidFill>
              <a:effectLst/>
              <a:latin typeface="+mn-lt"/>
              <a:ea typeface="+mn-ea"/>
              <a:cs typeface="+mn-cs"/>
            </a:rPr>
            <a:t>　対前年度比較０．０１人減少し、類似団体平均よりも少ない状況である。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116135</xdr:rowOff>
    </xdr:from>
    <xdr:to>
      <xdr:col>81</xdr:col>
      <xdr:colOff>44450</xdr:colOff>
      <xdr:row>66</xdr:row>
      <xdr:rowOff>153599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888785"/>
          <a:ext cx="0" cy="1580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125676</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41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153599</xdr:rowOff>
    </xdr:from>
    <xdr:to>
      <xdr:col>81</xdr:col>
      <xdr:colOff>133350</xdr:colOff>
      <xdr:row>66</xdr:row>
      <xdr:rowOff>153599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69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31062</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116135</xdr:rowOff>
    </xdr:from>
    <xdr:to>
      <xdr:col>81</xdr:col>
      <xdr:colOff>133350</xdr:colOff>
      <xdr:row>57</xdr:row>
      <xdr:rowOff>116135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88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27940</xdr:rowOff>
    </xdr:from>
    <xdr:to>
      <xdr:col>81</xdr:col>
      <xdr:colOff>44450</xdr:colOff>
      <xdr:row>59</xdr:row>
      <xdr:rowOff>29280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6179800" y="10143490"/>
          <a:ext cx="8382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65987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2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93910</xdr:rowOff>
    </xdr:from>
    <xdr:to>
      <xdr:col>81</xdr:col>
      <xdr:colOff>95250</xdr:colOff>
      <xdr:row>61</xdr:row>
      <xdr:rowOff>24060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29280</xdr:rowOff>
    </xdr:from>
    <xdr:to>
      <xdr:col>77</xdr:col>
      <xdr:colOff>44450</xdr:colOff>
      <xdr:row>59</xdr:row>
      <xdr:rowOff>33302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5290800" y="1014483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85866</xdr:rowOff>
    </xdr:from>
    <xdr:to>
      <xdr:col>77</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793</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59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33302</xdr:rowOff>
    </xdr:from>
    <xdr:to>
      <xdr:col>72</xdr:col>
      <xdr:colOff>203200</xdr:colOff>
      <xdr:row>59</xdr:row>
      <xdr:rowOff>50729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4401800" y="10148852"/>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81845</xdr:rowOff>
    </xdr:from>
    <xdr:to>
      <xdr:col>73</xdr:col>
      <xdr:colOff>44450</xdr:colOff>
      <xdr:row>61</xdr:row>
      <xdr:rowOff>11995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168222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50729</xdr:rowOff>
    </xdr:from>
    <xdr:to>
      <xdr:col>68</xdr:col>
      <xdr:colOff>152400</xdr:colOff>
      <xdr:row>59</xdr:row>
      <xdr:rowOff>52070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166279"/>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112677</xdr:rowOff>
    </xdr:from>
    <xdr:to>
      <xdr:col>68</xdr:col>
      <xdr:colOff>203200</xdr:colOff>
      <xdr:row>61</xdr:row>
      <xdr:rowOff>42827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27604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84526</xdr:rowOff>
    </xdr:from>
    <xdr:to>
      <xdr:col>64</xdr:col>
      <xdr:colOff>152400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170903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5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148590</xdr:rowOff>
    </xdr:from>
    <xdr:to>
      <xdr:col>81</xdr:col>
      <xdr:colOff>95250</xdr:colOff>
      <xdr:row>59</xdr:row>
      <xdr:rowOff>78740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165117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993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149930</xdr:rowOff>
    </xdr:from>
    <xdr:to>
      <xdr:col>77</xdr:col>
      <xdr:colOff>95250</xdr:colOff>
      <xdr:row>59</xdr:row>
      <xdr:rowOff>80080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0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90257</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98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153952</xdr:rowOff>
    </xdr:from>
    <xdr:to>
      <xdr:col>73</xdr:col>
      <xdr:colOff>44450</xdr:colOff>
      <xdr:row>59</xdr:row>
      <xdr:rowOff>84102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0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94279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8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171379</xdr:rowOff>
    </xdr:from>
    <xdr:to>
      <xdr:col>68</xdr:col>
      <xdr:colOff>203200</xdr:colOff>
      <xdr:row>59</xdr:row>
      <xdr:rowOff>101529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1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111706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88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xdr:rowOff>
    </xdr:from>
    <xdr:to>
      <xdr:col>64</xdr:col>
      <xdr:colOff>152400</xdr:colOff>
      <xdr:row>59</xdr:row>
      <xdr:rowOff>102870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113047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実質公債費比率はほぼ横ばいの傾向にあるが、平成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年度以降、北中城中学校改築事業や公営墓地整備事業、役場第一庁舎改築事業等の影響で微増となっている。</a:t>
          </a:r>
          <a:endParaRPr lang="ja-JP" altLang="ja-JP" sz="1300">
            <a:effectLst/>
          </a:endParaRPr>
        </a:p>
        <a:p>
          <a:r>
            <a:rPr kumimoji="1" lang="ja-JP" altLang="ja-JP" sz="1300">
              <a:solidFill>
                <a:schemeClr val="dk1"/>
              </a:solidFill>
              <a:effectLst/>
              <a:latin typeface="+mn-lt"/>
              <a:ea typeface="+mn-ea"/>
              <a:cs typeface="+mn-cs"/>
            </a:rPr>
            <a:t>　類似団体平均との比較では低い状況であるが、。今後予定されているハード事業の事業計画を的確に把握し、比率の抑制に努める。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45</xdr:row>
      <xdr:rowOff>25823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1392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169350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25823</xdr:rowOff>
    </xdr:from>
    <xdr:to>
      <xdr:col>81</xdr:col>
      <xdr:colOff>133350</xdr:colOff>
      <xdr:row>45</xdr:row>
      <xdr:rowOff>25823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3810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332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53781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83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3810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3810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124460</xdr:rowOff>
    </xdr:from>
    <xdr:to>
      <xdr:col>68</xdr:col>
      <xdr:colOff>203200</xdr:colOff>
      <xdr:row>41</xdr:row>
      <xdr:rowOff>54610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64787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対前年度比較１２．３ポイントの減となった。</a:t>
          </a:r>
          <a:endParaRPr lang="ja-JP" altLang="ja-JP" sz="1300">
            <a:effectLst/>
          </a:endParaRPr>
        </a:p>
        <a:p>
          <a:r>
            <a:rPr kumimoji="1" lang="ja-JP" altLang="ja-JP" sz="1300">
              <a:solidFill>
                <a:schemeClr val="dk1"/>
              </a:solidFill>
              <a:effectLst/>
              <a:latin typeface="+mn-lt"/>
              <a:ea typeface="+mn-ea"/>
              <a:cs typeface="+mn-cs"/>
            </a:rPr>
            <a:t>　減となった主な要因は、将来負担比率の分子の地方債の現在高が減少したことと、充当可能財源等が約１億９千万円増加したことによる。</a:t>
          </a:r>
          <a:endParaRPr lang="ja-JP" altLang="ja-JP" sz="1300">
            <a:effectLst/>
          </a:endParaRPr>
        </a:p>
        <a:p>
          <a:r>
            <a:rPr kumimoji="1" lang="ja-JP" altLang="ja-JP" sz="1300">
              <a:solidFill>
                <a:schemeClr val="dk1"/>
              </a:solidFill>
              <a:effectLst/>
              <a:latin typeface="+mn-lt"/>
              <a:ea typeface="+mn-ea"/>
              <a:cs typeface="+mn-cs"/>
            </a:rPr>
            <a:t>　いまだ全国・沖縄県平均を大きく上回っていることから、将来負担割合の大きい土地開発公社による先行取得事業の債務負担行為の減少のため、買い戻し資金を積み立てる必要がある。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69443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451100"/>
          <a:ext cx="0" cy="1561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41520</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69443</xdr:rowOff>
    </xdr:from>
    <xdr:to>
      <xdr:col>81</xdr:col>
      <xdr:colOff>133350</xdr:colOff>
      <xdr:row>23</xdr:row>
      <xdr:rowOff>69443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4012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107493</xdr:rowOff>
    </xdr:from>
    <xdr:to>
      <xdr:col>81</xdr:col>
      <xdr:colOff>44450</xdr:colOff>
      <xdr:row>17</xdr:row>
      <xdr:rowOff>54762</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6179800" y="2850693"/>
          <a:ext cx="838200" cy="11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54762</xdr:rowOff>
    </xdr:from>
    <xdr:to>
      <xdr:col>77</xdr:col>
      <xdr:colOff>44450</xdr:colOff>
      <xdr:row>17</xdr:row>
      <xdr:rowOff>136804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96941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132944</xdr:rowOff>
    </xdr:from>
    <xdr:to>
      <xdr:col>72</xdr:col>
      <xdr:colOff>203200</xdr:colOff>
      <xdr:row>17</xdr:row>
      <xdr:rowOff>136804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3047594"/>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123546</xdr:rowOff>
    </xdr:from>
    <xdr:to>
      <xdr:col>73</xdr:col>
      <xdr:colOff>44450</xdr:colOff>
      <xdr:row>15</xdr:row>
      <xdr:rowOff>53696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5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63873</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29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132944</xdr:rowOff>
    </xdr:from>
    <xdr:to>
      <xdr:col>68</xdr:col>
      <xdr:colOff>152400</xdr:colOff>
      <xdr:row>17</xdr:row>
      <xdr:rowOff>159004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3047594"/>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35103</xdr:rowOff>
    </xdr:from>
    <xdr:to>
      <xdr:col>68</xdr:col>
      <xdr:colOff>203200</xdr:colOff>
      <xdr:row>15</xdr:row>
      <xdr:rowOff>136703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6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146880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7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56693</xdr:rowOff>
    </xdr:from>
    <xdr:to>
      <xdr:col>81</xdr:col>
      <xdr:colOff>95250</xdr:colOff>
      <xdr:row>16</xdr:row>
      <xdr:rowOff>158293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28770</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7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3962</xdr:rowOff>
    </xdr:from>
    <xdr:to>
      <xdr:col>77</xdr:col>
      <xdr:colOff>95250</xdr:colOff>
      <xdr:row>17</xdr:row>
      <xdr:rowOff>105562</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918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90339</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3004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86004</xdr:rowOff>
    </xdr:from>
    <xdr:to>
      <xdr:col>73</xdr:col>
      <xdr:colOff>44450</xdr:colOff>
      <xdr:row>18</xdr:row>
      <xdr:rowOff>16154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30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931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3087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82144</xdr:rowOff>
    </xdr:from>
    <xdr:to>
      <xdr:col>68</xdr:col>
      <xdr:colOff>203200</xdr:colOff>
      <xdr:row>18</xdr:row>
      <xdr:rowOff>12294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99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168521</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308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108204</xdr:rowOff>
    </xdr:from>
    <xdr:to>
      <xdr:col>64</xdr:col>
      <xdr:colOff>152400</xdr:colOff>
      <xdr:row>18</xdr:row>
      <xdr:rowOff>38354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30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23131</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31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前年度と比較し０．</a:t>
          </a:r>
          <a:r>
            <a:rPr kumimoji="1" lang="ja-JP" altLang="en-US" sz="1300">
              <a:solidFill>
                <a:sysClr val="windowText" lastClr="000000"/>
              </a:solidFill>
              <a:effectLst/>
              <a:latin typeface="+mn-lt"/>
              <a:ea typeface="+mn-ea"/>
              <a:cs typeface="+mn-cs"/>
            </a:rPr>
            <a:t>９</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、類似団体と比較し</a:t>
          </a:r>
          <a:r>
            <a:rPr kumimoji="1" lang="ja-JP" altLang="en-US" sz="1300">
              <a:solidFill>
                <a:sysClr val="windowText" lastClr="000000"/>
              </a:solidFill>
              <a:effectLst/>
              <a:latin typeface="+mn-lt"/>
              <a:ea typeface="+mn-ea"/>
              <a:cs typeface="+mn-cs"/>
            </a:rPr>
            <a:t>３．５</a:t>
          </a:r>
          <a:r>
            <a:rPr kumimoji="1" lang="ja-JP" altLang="ja-JP" sz="1300">
              <a:solidFill>
                <a:sysClr val="windowText" lastClr="000000"/>
              </a:solidFill>
              <a:effectLst/>
              <a:latin typeface="+mn-lt"/>
              <a:ea typeface="+mn-ea"/>
              <a:cs typeface="+mn-cs"/>
            </a:rPr>
            <a:t>ポイント低い比率となった。</a:t>
          </a:r>
          <a:r>
            <a:rPr kumimoji="1" lang="ja-JP" altLang="en-US" sz="1300">
              <a:solidFill>
                <a:sysClr val="windowText" lastClr="000000"/>
              </a:solidFill>
              <a:effectLst/>
              <a:latin typeface="+mn-lt"/>
              <a:ea typeface="+mn-ea"/>
              <a:cs typeface="+mn-cs"/>
            </a:rPr>
            <a:t>主な</a:t>
          </a:r>
          <a:r>
            <a:rPr kumimoji="1" lang="ja-JP" altLang="ja-JP" sz="1300">
              <a:solidFill>
                <a:sysClr val="windowText" lastClr="000000"/>
              </a:solidFill>
              <a:effectLst/>
              <a:latin typeface="+mn-lt"/>
              <a:ea typeface="+mn-ea"/>
              <a:cs typeface="+mn-cs"/>
            </a:rPr>
            <a:t>要因として、</a:t>
          </a:r>
          <a:r>
            <a:rPr kumimoji="1" lang="ja-JP" altLang="en-US" sz="1300">
              <a:solidFill>
                <a:sysClr val="windowText" lastClr="000000"/>
              </a:solidFill>
              <a:effectLst/>
              <a:latin typeface="+mn-lt"/>
              <a:ea typeface="+mn-ea"/>
              <a:cs typeface="+mn-cs"/>
            </a:rPr>
            <a:t>令和４年度においては、育児休暇等の影響による職員給・共済費の減による。</a:t>
          </a:r>
          <a:r>
            <a:rPr kumimoji="1" lang="ja-JP" altLang="ja-JP" sz="1300">
              <a:solidFill>
                <a:sysClr val="windowText" lastClr="000000"/>
              </a:solidFill>
              <a:effectLst/>
              <a:latin typeface="+mn-lt"/>
              <a:ea typeface="+mn-ea"/>
              <a:cs typeface="+mn-cs"/>
            </a:rPr>
            <a:t>今後、会計年度任用職員の給与等の</a:t>
          </a:r>
          <a:r>
            <a:rPr kumimoji="1" lang="ja-JP" altLang="en-US" sz="1300">
              <a:solidFill>
                <a:sysClr val="windowText" lastClr="000000"/>
              </a:solidFill>
              <a:effectLst/>
              <a:latin typeface="+mn-lt"/>
              <a:ea typeface="+mn-ea"/>
              <a:cs typeface="+mn-cs"/>
            </a:rPr>
            <a:t>処遇</a:t>
          </a:r>
          <a:r>
            <a:rPr kumimoji="1" lang="ja-JP" altLang="ja-JP" sz="1300">
              <a:solidFill>
                <a:sysClr val="windowText" lastClr="000000"/>
              </a:solidFill>
              <a:effectLst/>
              <a:latin typeface="+mn-lt"/>
              <a:ea typeface="+mn-ea"/>
              <a:cs typeface="+mn-cs"/>
            </a:rPr>
            <a:t>改善の動きがあることから、正職員を含めた更なる適正配置の見直しを実施していく必要がある。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154214</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406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69141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154214</xdr:rowOff>
    </xdr:from>
    <xdr:to>
      <xdr:col>24</xdr:col>
      <xdr:colOff>114300</xdr:colOff>
      <xdr:row>32</xdr:row>
      <xdr:rowOff>154214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18143</xdr:rowOff>
    </xdr:from>
    <xdr:to>
      <xdr:col>24</xdr:col>
      <xdr:colOff>25400</xdr:colOff>
      <xdr:row>34</xdr:row>
      <xdr:rowOff>116114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847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148970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4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5443</xdr:rowOff>
    </xdr:from>
    <xdr:to>
      <xdr:col>24</xdr:col>
      <xdr:colOff>76200</xdr:colOff>
      <xdr:row>36</xdr:row>
      <xdr:rowOff>107043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116114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34528"/>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122464</xdr:rowOff>
    </xdr:from>
    <xdr:to>
      <xdr:col>20</xdr:col>
      <xdr:colOff>38100</xdr:colOff>
      <xdr:row>36</xdr:row>
      <xdr:rowOff>52614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37391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36</xdr:row>
      <xdr:rowOff>78014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34528"/>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8164</xdr:rowOff>
    </xdr:from>
    <xdr:to>
      <xdr:col>15</xdr:col>
      <xdr:colOff>149225</xdr:colOff>
      <xdr:row>37</xdr:row>
      <xdr:rowOff>109764</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94542</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78014</xdr:rowOff>
    </xdr:from>
    <xdr:to>
      <xdr:col>11</xdr:col>
      <xdr:colOff>9525</xdr:colOff>
      <xdr:row>36</xdr:row>
      <xdr:rowOff>165100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2502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16328</xdr:rowOff>
    </xdr:from>
    <xdr:to>
      <xdr:col>11</xdr:col>
      <xdr:colOff>60325</xdr:colOff>
      <xdr:row>36</xdr:row>
      <xdr:rowOff>117928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128105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27214</xdr:rowOff>
    </xdr:from>
    <xdr:to>
      <xdr:col>6</xdr:col>
      <xdr:colOff>171450</xdr:colOff>
      <xdr:row>36</xdr:row>
      <xdr:rowOff>128814</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138991</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138793</xdr:rowOff>
    </xdr:from>
    <xdr:to>
      <xdr:col>24</xdr:col>
      <xdr:colOff>76200</xdr:colOff>
      <xdr:row>34</xdr:row>
      <xdr:rowOff>68943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155320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65314</xdr:rowOff>
    </xdr:from>
    <xdr:to>
      <xdr:col>20</xdr:col>
      <xdr:colOff>38100</xdr:colOff>
      <xdr:row>34</xdr:row>
      <xdr:rowOff>166914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63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27214</xdr:rowOff>
    </xdr:from>
    <xdr:to>
      <xdr:col>11</xdr:col>
      <xdr:colOff>60325</xdr:colOff>
      <xdr:row>36</xdr:row>
      <xdr:rowOff>128814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ポイント増加し、類似団体平均と比較し１．</a:t>
          </a:r>
          <a:r>
            <a:rPr kumimoji="1" lang="ja-JP" altLang="en-US" sz="1300">
              <a:solidFill>
                <a:sysClr val="windowText" lastClr="000000"/>
              </a:solidFill>
              <a:effectLst/>
              <a:latin typeface="+mn-lt"/>
              <a:ea typeface="+mn-ea"/>
              <a:cs typeface="+mn-cs"/>
            </a:rPr>
            <a:t>１</a:t>
          </a:r>
          <a:r>
            <a:rPr kumimoji="1" lang="ja-JP" altLang="ja-JP" sz="1300">
              <a:solidFill>
                <a:sysClr val="windowText" lastClr="000000"/>
              </a:solidFill>
              <a:effectLst/>
              <a:latin typeface="+mn-lt"/>
              <a:ea typeface="+mn-ea"/>
              <a:cs typeface="+mn-cs"/>
            </a:rPr>
            <a:t>ポイント高い比率となった。</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物件費に係る経常収支比率が上昇しているのは、新規の一般財源等充当経常経費（ＰＦＩ事業による庁舎賃借料及び公共施設新規指定管理料など）が増となったことによる。令和４年度以降も新たな施設管理委託が発生する見込みであることから、競争によるコスト削減・抑制に努め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21</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434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95267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123190</xdr:rowOff>
    </xdr:from>
    <xdr:to>
      <xdr:col>82</xdr:col>
      <xdr:colOff>196850</xdr:colOff>
      <xdr:row>21</xdr:row>
      <xdr:rowOff>123190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3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17</xdr:row>
      <xdr:rowOff>123190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07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5097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92710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961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68580</xdr:rowOff>
    </xdr:from>
    <xdr:to>
      <xdr:col>78</xdr:col>
      <xdr:colOff>120650</xdr:colOff>
      <xdr:row>16</xdr:row>
      <xdr:rowOff>170180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46990</xdr:rowOff>
    </xdr:from>
    <xdr:to>
      <xdr:col>73</xdr:col>
      <xdr:colOff>180975</xdr:colOff>
      <xdr:row>17</xdr:row>
      <xdr:rowOff>123190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9616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69867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123190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22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34290</xdr:rowOff>
    </xdr:from>
    <xdr:to>
      <xdr:col>69</xdr:col>
      <xdr:colOff>142875</xdr:colOff>
      <xdr:row>17</xdr:row>
      <xdr:rowOff>135890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146067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72390</xdr:rowOff>
    </xdr:from>
    <xdr:to>
      <xdr:col>82</xdr:col>
      <xdr:colOff>158750</xdr:colOff>
      <xdr:row>18</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44467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41910</xdr:rowOff>
    </xdr:from>
    <xdr:to>
      <xdr:col>78</xdr:col>
      <xdr:colOff>120650</xdr:colOff>
      <xdr:row>17</xdr:row>
      <xdr:rowOff>143510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128287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4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82567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72390</xdr:rowOff>
    </xdr:from>
    <xdr:to>
      <xdr:col>69</xdr:col>
      <xdr:colOff>142875</xdr:colOff>
      <xdr:row>18</xdr:row>
      <xdr:rowOff>2540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158767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ポイント増加し、類似団体と比較し３．</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ポイント高い比率となった。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扶助費総額は、認可保育所への負担金や障害福祉サービス諸費の増加の影響などにより、類似団体と比較して、依然高い比率となっている。今後も社会保障経費は増加すると予想され、適正な事業執行に努め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30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107242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135165</xdr:rowOff>
    </xdr:from>
    <xdr:to>
      <xdr:col>24</xdr:col>
      <xdr:colOff>114300</xdr:colOff>
      <xdr:row>61</xdr:row>
      <xdr:rowOff>135165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151493</xdr:rowOff>
    </xdr:from>
    <xdr:to>
      <xdr:col>24</xdr:col>
      <xdr:colOff>25400</xdr:colOff>
      <xdr:row>60</xdr:row>
      <xdr:rowOff>29028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67043"/>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125384</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108857</xdr:rowOff>
    </xdr:from>
    <xdr:to>
      <xdr:col>24</xdr:col>
      <xdr:colOff>76200</xdr:colOff>
      <xdr:row>57</xdr:row>
      <xdr:rowOff>39007</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118835</xdr:rowOff>
    </xdr:from>
    <xdr:to>
      <xdr:col>19</xdr:col>
      <xdr:colOff>187325</xdr:colOff>
      <xdr:row>59</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234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118835</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2343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127000</xdr:rowOff>
    </xdr:from>
    <xdr:to>
      <xdr:col>11</xdr:col>
      <xdr:colOff>9525</xdr:colOff>
      <xdr:row>60</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14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2722</xdr:rowOff>
    </xdr:from>
    <xdr:to>
      <xdr:col>11</xdr:col>
      <xdr:colOff>60325</xdr:colOff>
      <xdr:row>57</xdr:row>
      <xdr:rowOff>104322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114499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149678</xdr:rowOff>
    </xdr:from>
    <xdr:to>
      <xdr:col>24</xdr:col>
      <xdr:colOff>76200</xdr:colOff>
      <xdr:row>60</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6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121755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68035</xdr:rowOff>
    </xdr:from>
    <xdr:to>
      <xdr:col>15</xdr:col>
      <xdr:colOff>149225</xdr:colOff>
      <xdr:row>59</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154412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92528</xdr:rowOff>
    </xdr:from>
    <xdr:to>
      <xdr:col>11</xdr:col>
      <xdr:colOff>60325</xdr:colOff>
      <xdr:row>61</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前年度と比較し０．２ポイント増加、類似団体平均と比較し４．</a:t>
          </a:r>
          <a:r>
            <a:rPr kumimoji="1" lang="ja-JP" altLang="en-US" sz="1300">
              <a:solidFill>
                <a:sysClr val="windowText" lastClr="000000"/>
              </a:solidFill>
              <a:effectLst/>
              <a:latin typeface="+mn-lt"/>
              <a:ea typeface="+mn-ea"/>
              <a:cs typeface="+mn-cs"/>
            </a:rPr>
            <a:t>５</a:t>
          </a:r>
          <a:r>
            <a:rPr kumimoji="1" lang="ja-JP" altLang="ja-JP" sz="1300">
              <a:solidFill>
                <a:sysClr val="windowText" lastClr="000000"/>
              </a:solidFill>
              <a:effectLst/>
              <a:latin typeface="+mn-lt"/>
              <a:ea typeface="+mn-ea"/>
              <a:cs typeface="+mn-cs"/>
            </a:rPr>
            <a:t>ポイント低い比率となった。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主な要因として、国民健康保険特別会計への繰出金で多額の支出があるものの、下水道事業の公営企業会計移行による繰出金の減によるものである。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引き続き、国民健康保険税の見直しも含め特別会計の収支の改善を図る必要がある。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123190</xdr:rowOff>
    </xdr:from>
    <xdr:to>
      <xdr:col>82</xdr:col>
      <xdr:colOff>107950</xdr:colOff>
      <xdr:row>61</xdr:row>
      <xdr:rowOff>16510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100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160037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16510</xdr:rowOff>
    </xdr:from>
    <xdr:to>
      <xdr:col>82</xdr:col>
      <xdr:colOff>196850</xdr:colOff>
      <xdr:row>61</xdr:row>
      <xdr:rowOff>16510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38117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123190</xdr:rowOff>
    </xdr:from>
    <xdr:to>
      <xdr:col>82</xdr:col>
      <xdr:colOff>196850</xdr:colOff>
      <xdr:row>53</xdr:row>
      <xdr:rowOff>123190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54</xdr:row>
      <xdr:rowOff>142240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3853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142240</xdr:rowOff>
    </xdr:from>
    <xdr:to>
      <xdr:col>78</xdr:col>
      <xdr:colOff>69850</xdr:colOff>
      <xdr:row>54</xdr:row>
      <xdr:rowOff>157480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157480</xdr:rowOff>
    </xdr:from>
    <xdr:to>
      <xdr:col>73</xdr:col>
      <xdr:colOff>180975</xdr:colOff>
      <xdr:row>56</xdr:row>
      <xdr:rowOff>88900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157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56</xdr:row>
      <xdr:rowOff>119380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90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91440</xdr:rowOff>
    </xdr:from>
    <xdr:to>
      <xdr:col>78</xdr:col>
      <xdr:colOff>120650</xdr:colOff>
      <xdr:row>55</xdr:row>
      <xdr:rowOff>21590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31767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1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38100</xdr:rowOff>
    </xdr:from>
    <xdr:to>
      <xdr:col>69</xdr:col>
      <xdr:colOff>142875</xdr:colOff>
      <xdr:row>56</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a:t>
          </a:r>
          <a:r>
            <a:rPr kumimoji="1" lang="en-US" altLang="ja-JP"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０</a:t>
          </a:r>
          <a:r>
            <a:rPr kumimoji="1" lang="ja-JP" altLang="en-US" sz="1300">
              <a:solidFill>
                <a:sysClr val="windowText" lastClr="000000"/>
              </a:solidFill>
              <a:effectLst/>
              <a:latin typeface="+mn-lt"/>
              <a:ea typeface="+mn-ea"/>
              <a:cs typeface="+mn-cs"/>
            </a:rPr>
            <a:t>となった。</a:t>
          </a:r>
          <a:r>
            <a:rPr kumimoji="1" lang="ja-JP" altLang="ja-JP" sz="1300">
              <a:solidFill>
                <a:sysClr val="windowText" lastClr="000000"/>
              </a:solidFill>
              <a:effectLst/>
              <a:latin typeface="+mn-lt"/>
              <a:ea typeface="+mn-ea"/>
              <a:cs typeface="+mn-cs"/>
            </a:rPr>
            <a:t>類似団体と比較し</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５</a:t>
          </a:r>
          <a:r>
            <a:rPr kumimoji="1" lang="ja-JP" altLang="ja-JP" sz="1300">
              <a:solidFill>
                <a:sysClr val="windowText" lastClr="000000"/>
              </a:solidFill>
              <a:effectLst/>
              <a:latin typeface="+mn-lt"/>
              <a:ea typeface="+mn-ea"/>
              <a:cs typeface="+mn-cs"/>
            </a:rPr>
            <a:t>ポイント高い比率となった。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増加の要因については、令和２年度から下水道事業が公営企業会計となったことから、これまでの事業費等補てんの繰出金を補助費等としたことによる。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補助費等については、補助団体の予算・決算を精査し、適切な補助を行う。</a:t>
          </a:r>
          <a:endParaRPr lang="ja-JP" altLang="ja-JP" sz="13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60357"/>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56787</xdr:rowOff>
    </xdr:from>
    <xdr:to>
      <xdr:col>82</xdr:col>
      <xdr:colOff>107950</xdr:colOff>
      <xdr:row>37</xdr:row>
      <xdr:rowOff>56787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400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30678</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0314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14151</xdr:rowOff>
    </xdr:from>
    <xdr:to>
      <xdr:col>82</xdr:col>
      <xdr:colOff>158750</xdr:colOff>
      <xdr:row>36</xdr:row>
      <xdr:rowOff>115751</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56787</xdr:rowOff>
    </xdr:from>
    <xdr:to>
      <xdr:col>78</xdr:col>
      <xdr:colOff>69850</xdr:colOff>
      <xdr:row>37</xdr:row>
      <xdr:rowOff>89444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4004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113756</xdr:rowOff>
    </xdr:from>
    <xdr:to>
      <xdr:col>78</xdr:col>
      <xdr:colOff>120650</xdr:colOff>
      <xdr:row>36</xdr:row>
      <xdr:rowOff>43906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54083</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5883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91077</xdr:rowOff>
    </xdr:from>
    <xdr:to>
      <xdr:col>73</xdr:col>
      <xdr:colOff>180975</xdr:colOff>
      <xdr:row>37</xdr:row>
      <xdr:rowOff>89444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626327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27214</xdr:rowOff>
    </xdr:from>
    <xdr:to>
      <xdr:col>74</xdr:col>
      <xdr:colOff>31750</xdr:colOff>
      <xdr:row>36</xdr:row>
      <xdr:rowOff>128814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138991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91077</xdr:rowOff>
    </xdr:from>
    <xdr:to>
      <xdr:col>69</xdr:col>
      <xdr:colOff>92075</xdr:colOff>
      <xdr:row>37</xdr:row>
      <xdr:rowOff>63319</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flipV="1">
          <a:off x="13004800" y="6263277"/>
          <a:ext cx="8890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159476</xdr:rowOff>
    </xdr:from>
    <xdr:to>
      <xdr:col>69</xdr:col>
      <xdr:colOff>142875</xdr:colOff>
      <xdr:row>36</xdr:row>
      <xdr:rowOff>89626</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99803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120287</xdr:rowOff>
    </xdr:from>
    <xdr:to>
      <xdr:col>65</xdr:col>
      <xdr:colOff>53975</xdr:colOff>
      <xdr:row>36</xdr:row>
      <xdr:rowOff>50437</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60614</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5987</xdr:rowOff>
    </xdr:from>
    <xdr:to>
      <xdr:col>82</xdr:col>
      <xdr:colOff>158750</xdr:colOff>
      <xdr:row>37</xdr:row>
      <xdr:rowOff>107587</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149514</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32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5987</xdr:rowOff>
    </xdr:from>
    <xdr:to>
      <xdr:col>78</xdr:col>
      <xdr:colOff>120650</xdr:colOff>
      <xdr:row>37</xdr:row>
      <xdr:rowOff>107587</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92364</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4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38644</xdr:rowOff>
    </xdr:from>
    <xdr:to>
      <xdr:col>74</xdr:col>
      <xdr:colOff>31750</xdr:colOff>
      <xdr:row>37</xdr:row>
      <xdr:rowOff>140244</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382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125021</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40277</xdr:rowOff>
    </xdr:from>
    <xdr:to>
      <xdr:col>69</xdr:col>
      <xdr:colOff>142875</xdr:colOff>
      <xdr:row>36</xdr:row>
      <xdr:rowOff>141877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126654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98896</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前年度と比較し０．２ポイントの減、類似団体と比較し</a:t>
          </a:r>
          <a:r>
            <a:rPr kumimoji="1" lang="ja-JP" altLang="en-US" sz="1300">
              <a:solidFill>
                <a:sysClr val="windowText" lastClr="000000"/>
              </a:solidFill>
              <a:effectLst/>
              <a:latin typeface="+mn-lt"/>
              <a:ea typeface="+mn-ea"/>
              <a:cs typeface="+mn-cs"/>
            </a:rPr>
            <a:t>６</a:t>
          </a:r>
          <a:r>
            <a:rPr kumimoji="1" lang="ja-JP" altLang="ja-JP" sz="1300">
              <a:solidFill>
                <a:sysClr val="windowText" lastClr="000000"/>
              </a:solidFill>
              <a:effectLst/>
              <a:latin typeface="+mn-lt"/>
              <a:ea typeface="+mn-ea"/>
              <a:cs typeface="+mn-cs"/>
            </a:rPr>
            <a:t>．３ポイント低い比率となっている。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今後、小学校（２校）</a:t>
          </a:r>
          <a:r>
            <a:rPr kumimoji="1" lang="ja-JP" altLang="en-US" sz="1300">
              <a:solidFill>
                <a:sysClr val="windowText" lastClr="000000"/>
              </a:solidFill>
              <a:effectLst/>
              <a:latin typeface="+mn-lt"/>
              <a:ea typeface="+mn-ea"/>
              <a:cs typeface="+mn-cs"/>
            </a:rPr>
            <a:t>の</a:t>
          </a:r>
          <a:r>
            <a:rPr kumimoji="1" lang="ja-JP" altLang="ja-JP" sz="1300">
              <a:solidFill>
                <a:sysClr val="windowText" lastClr="000000"/>
              </a:solidFill>
              <a:effectLst/>
              <a:latin typeface="+mn-lt"/>
              <a:ea typeface="+mn-ea"/>
              <a:cs typeface="+mn-cs"/>
            </a:rPr>
            <a:t>トイレ改修工事など起債が必要な事業があるため、ハード事業の起債を的確に把握し公債費の抑制に努める。</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85852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74114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298803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162577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147574</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29971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158496</xdr:rowOff>
    </xdr:from>
    <xdr:to>
      <xdr:col>20</xdr:col>
      <xdr:colOff>38100</xdr:colOff>
      <xdr:row>77</xdr:row>
      <xdr:rowOff>88646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73423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156718</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0063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156718</xdr:rowOff>
    </xdr:from>
    <xdr:to>
      <xdr:col>11</xdr:col>
      <xdr:colOff>9525</xdr:colOff>
      <xdr:row>75</xdr:row>
      <xdr:rowOff>161289</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0154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123714</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78486</xdr:rowOff>
    </xdr:from>
    <xdr:to>
      <xdr:col>24</xdr:col>
      <xdr:colOff>76200</xdr:colOff>
      <xdr:row>76</xdr:row>
      <xdr:rowOff>8635</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95013</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278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105918</xdr:rowOff>
    </xdr:from>
    <xdr:to>
      <xdr:col>11</xdr:col>
      <xdr:colOff>60325</xdr:colOff>
      <xdr:row>76</xdr:row>
      <xdr:rowOff>36069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46245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　前年度と比較し０．</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ポイント</a:t>
          </a:r>
          <a:r>
            <a:rPr kumimoji="1" lang="ja-JP" altLang="en-US" sz="1300">
              <a:solidFill>
                <a:sysClr val="windowText" lastClr="000000"/>
              </a:solidFill>
              <a:effectLst/>
              <a:latin typeface="+mn-lt"/>
              <a:ea typeface="+mn-ea"/>
              <a:cs typeface="+mn-cs"/>
            </a:rPr>
            <a:t>減少</a:t>
          </a:r>
          <a:r>
            <a:rPr kumimoji="1" lang="ja-JP" altLang="ja-JP" sz="1300">
              <a:solidFill>
                <a:sysClr val="windowText" lastClr="000000"/>
              </a:solidFill>
              <a:effectLst/>
              <a:latin typeface="+mn-lt"/>
              <a:ea typeface="+mn-ea"/>
              <a:cs typeface="+mn-cs"/>
            </a:rPr>
            <a:t>、類似団体平均と比較し</a:t>
          </a:r>
          <a:r>
            <a:rPr kumimoji="1" lang="ja-JP" altLang="en-US" sz="1300">
              <a:solidFill>
                <a:sysClr val="windowText" lastClr="000000"/>
              </a:solidFill>
              <a:effectLst/>
              <a:latin typeface="+mn-lt"/>
              <a:ea typeface="+mn-ea"/>
              <a:cs typeface="+mn-cs"/>
            </a:rPr>
            <a:t>１．０</a:t>
          </a:r>
          <a:r>
            <a:rPr kumimoji="1" lang="ja-JP" altLang="ja-JP" sz="1300">
              <a:solidFill>
                <a:sysClr val="windowText" lastClr="000000"/>
              </a:solidFill>
              <a:effectLst/>
              <a:latin typeface="+mn-lt"/>
              <a:ea typeface="+mn-ea"/>
              <a:cs typeface="+mn-cs"/>
            </a:rPr>
            <a:t>ポイント低い比率となった。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要因として、物件費の経常収支比率が増加したことによるが、人件費や扶助費が増加傾向にあることから、引き続き、経常収支比率抑制に努める。</a:t>
          </a:r>
          <a:endParaRPr lang="ja-JP" altLang="ja-JP" sz="13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80</xdr:row>
      <xdr:rowOff>76708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48968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113285</xdr:rowOff>
    </xdr:from>
    <xdr:to>
      <xdr:col>82</xdr:col>
      <xdr:colOff>107950</xdr:colOff>
      <xdr:row>76</xdr:row>
      <xdr:rowOff>131572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4348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80281</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122428</xdr:rowOff>
    </xdr:from>
    <xdr:to>
      <xdr:col>78</xdr:col>
      <xdr:colOff>69850</xdr:colOff>
      <xdr:row>76</xdr:row>
      <xdr:rowOff>131572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152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133350</xdr:rowOff>
    </xdr:from>
    <xdr:to>
      <xdr:col>78</xdr:col>
      <xdr:colOff>120650</xdr:colOff>
      <xdr:row>76</xdr:row>
      <xdr:rowOff>63500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73677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122428</xdr:rowOff>
    </xdr:from>
    <xdr:to>
      <xdr:col>73</xdr:col>
      <xdr:colOff>180975</xdr:colOff>
      <xdr:row>78</xdr:row>
      <xdr:rowOff>58420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152628"/>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32765</xdr:rowOff>
    </xdr:from>
    <xdr:to>
      <xdr:col>74</xdr:col>
      <xdr:colOff>31750</xdr:colOff>
      <xdr:row>77</xdr:row>
      <xdr:rowOff>134365</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119142</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28702</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431520"/>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79011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80772</xdr:rowOff>
    </xdr:from>
    <xdr:to>
      <xdr:col>78</xdr:col>
      <xdr:colOff>120650</xdr:colOff>
      <xdr:row>77</xdr:row>
      <xdr:rowOff>10922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167149</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71628</xdr:rowOff>
    </xdr:from>
    <xdr:to>
      <xdr:col>74</xdr:col>
      <xdr:colOff>31750</xdr:colOff>
      <xdr:row>77</xdr:row>
      <xdr:rowOff>1778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11955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149352</xdr:rowOff>
    </xdr:from>
    <xdr:to>
      <xdr:col>65</xdr:col>
      <xdr:colOff>53975</xdr:colOff>
      <xdr:row>79</xdr:row>
      <xdr:rowOff>79502</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64279</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76060</xdr:rowOff>
    </xdr:from>
    <xdr:to>
      <xdr:col>29</xdr:col>
      <xdr:colOff>127000</xdr:colOff>
      <xdr:row>20</xdr:row>
      <xdr:rowOff>75108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81085"/>
          <a:ext cx="0" cy="13706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47185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3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75108</xdr:rowOff>
    </xdr:from>
    <xdr:to>
      <xdr:col>30</xdr:col>
      <xdr:colOff>25400</xdr:colOff>
      <xdr:row>20</xdr:row>
      <xdr:rowOff>75108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1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162437</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2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76060</xdr:rowOff>
    </xdr:from>
    <xdr:to>
      <xdr:col>30</xdr:col>
      <xdr:colOff>25400</xdr:colOff>
      <xdr:row>12</xdr:row>
      <xdr:rowOff>76060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810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39484</xdr:rowOff>
    </xdr:from>
    <xdr:to>
      <xdr:col>29</xdr:col>
      <xdr:colOff>127000</xdr:colOff>
      <xdr:row>18</xdr:row>
      <xdr:rowOff>51740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73209"/>
          <a:ext cx="647700" cy="122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2227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93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157150</xdr:rowOff>
    </xdr:from>
    <xdr:to>
      <xdr:col>29</xdr:col>
      <xdr:colOff>177800</xdr:colOff>
      <xdr:row>17</xdr:row>
      <xdr:rowOff>87300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51740</xdr:rowOff>
    </xdr:from>
    <xdr:to>
      <xdr:col>26</xdr:col>
      <xdr:colOff>50800</xdr:colOff>
      <xdr:row>18</xdr:row>
      <xdr:rowOff>94450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5465"/>
          <a:ext cx="698500" cy="4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4305</xdr:rowOff>
    </xdr:from>
    <xdr:to>
      <xdr:col>26</xdr:col>
      <xdr:colOff>101600</xdr:colOff>
      <xdr:row>17</xdr:row>
      <xdr:rowOff>105905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116082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94450</xdr:rowOff>
    </xdr:from>
    <xdr:to>
      <xdr:col>22</xdr:col>
      <xdr:colOff>114300</xdr:colOff>
      <xdr:row>18</xdr:row>
      <xdr:rowOff>125552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28175"/>
          <a:ext cx="698500" cy="31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16662</xdr:rowOff>
    </xdr:from>
    <xdr:to>
      <xdr:col>22</xdr:col>
      <xdr:colOff>165100</xdr:colOff>
      <xdr:row>17</xdr:row>
      <xdr:rowOff>118262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128439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125552</xdr:rowOff>
    </xdr:from>
    <xdr:to>
      <xdr:col>18</xdr:col>
      <xdr:colOff>177800</xdr:colOff>
      <xdr:row>18</xdr:row>
      <xdr:rowOff>143675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59277"/>
          <a:ext cx="698500" cy="18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7125</xdr:rowOff>
    </xdr:from>
    <xdr:to>
      <xdr:col>19</xdr:col>
      <xdr:colOff>38100</xdr:colOff>
      <xdr:row>17</xdr:row>
      <xdr:rowOff>108725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118902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30036</xdr:rowOff>
    </xdr:from>
    <xdr:to>
      <xdr:col>15</xdr:col>
      <xdr:colOff>101600</xdr:colOff>
      <xdr:row>17</xdr:row>
      <xdr:rowOff>131636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141813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160134</xdr:rowOff>
    </xdr:from>
    <xdr:to>
      <xdr:col>29</xdr:col>
      <xdr:colOff>177800</xdr:colOff>
      <xdr:row>18</xdr:row>
      <xdr:rowOff>90284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22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132211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9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940</xdr:rowOff>
    </xdr:from>
    <xdr:to>
      <xdr:col>26</xdr:col>
      <xdr:colOff>101600</xdr:colOff>
      <xdr:row>18</xdr:row>
      <xdr:rowOff>102540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4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87317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1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43650</xdr:rowOff>
    </xdr:from>
    <xdr:to>
      <xdr:col>22</xdr:col>
      <xdr:colOff>165100</xdr:colOff>
      <xdr:row>18</xdr:row>
      <xdr:rowOff>145250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77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130027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74752</xdr:rowOff>
    </xdr:from>
    <xdr:to>
      <xdr:col>19</xdr:col>
      <xdr:colOff>38100</xdr:colOff>
      <xdr:row>19</xdr:row>
      <xdr:rowOff>4902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0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161129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9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92875</xdr:rowOff>
    </xdr:from>
    <xdr:to>
      <xdr:col>15</xdr:col>
      <xdr:colOff>101600</xdr:colOff>
      <xdr:row>19</xdr:row>
      <xdr:rowOff>23025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26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7802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88001</xdr:rowOff>
    </xdr:from>
    <xdr:to>
      <xdr:col>29</xdr:col>
      <xdr:colOff>127000</xdr:colOff>
      <xdr:row>38</xdr:row>
      <xdr:rowOff>77028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55451"/>
          <a:ext cx="0" cy="1189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49105</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77028</xdr:rowOff>
    </xdr:from>
    <xdr:to>
      <xdr:col>30</xdr:col>
      <xdr:colOff>25400</xdr:colOff>
      <xdr:row>38</xdr:row>
      <xdr:rowOff>77028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44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174378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88001</xdr:rowOff>
    </xdr:from>
    <xdr:to>
      <xdr:col>30</xdr:col>
      <xdr:colOff>25400</xdr:colOff>
      <xdr:row>34</xdr:row>
      <xdr:rowOff>88001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554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42578</xdr:rowOff>
    </xdr:from>
    <xdr:to>
      <xdr:col>29</xdr:col>
      <xdr:colOff>127000</xdr:colOff>
      <xdr:row>37</xdr:row>
      <xdr:rowOff>51516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167278"/>
          <a:ext cx="647700" cy="8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182590</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92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337513</xdr:rowOff>
    </xdr:from>
    <xdr:to>
      <xdr:col>29</xdr:col>
      <xdr:colOff>177800</xdr:colOff>
      <xdr:row>36</xdr:row>
      <xdr:rowOff>96213</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51516</xdr:rowOff>
    </xdr:from>
    <xdr:to>
      <xdr:col>26</xdr:col>
      <xdr:colOff>50800</xdr:colOff>
      <xdr:row>37</xdr:row>
      <xdr:rowOff>73576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176216"/>
          <a:ext cx="698500" cy="22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23325</xdr:rowOff>
    </xdr:from>
    <xdr:to>
      <xdr:col>26</xdr:col>
      <xdr:colOff>101600</xdr:colOff>
      <xdr:row>36</xdr:row>
      <xdr:rowOff>124925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135102</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73576</xdr:rowOff>
    </xdr:from>
    <xdr:to>
      <xdr:col>22</xdr:col>
      <xdr:colOff>114300</xdr:colOff>
      <xdr:row>37</xdr:row>
      <xdr:rowOff>85578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98276"/>
          <a:ext cx="698500" cy="12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49111</xdr:rowOff>
    </xdr:from>
    <xdr:to>
      <xdr:col>22</xdr:col>
      <xdr:colOff>165100</xdr:colOff>
      <xdr:row>36</xdr:row>
      <xdr:rowOff>150711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160888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85578</xdr:rowOff>
    </xdr:from>
    <xdr:to>
      <xdr:col>18</xdr:col>
      <xdr:colOff>177800</xdr:colOff>
      <xdr:row>37</xdr:row>
      <xdr:rowOff>98059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210278"/>
          <a:ext cx="698500" cy="1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30343</xdr:rowOff>
    </xdr:from>
    <xdr:to>
      <xdr:col>19</xdr:col>
      <xdr:colOff>38100</xdr:colOff>
      <xdr:row>36</xdr:row>
      <xdr:rowOff>131943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142120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27760</xdr:rowOff>
    </xdr:from>
    <xdr:to>
      <xdr:col>15</xdr:col>
      <xdr:colOff>101600</xdr:colOff>
      <xdr:row>36</xdr:row>
      <xdr:rowOff>129360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10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139537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163228</xdr:rowOff>
    </xdr:from>
    <xdr:to>
      <xdr:col>29</xdr:col>
      <xdr:colOff>177800</xdr:colOff>
      <xdr:row>37</xdr:row>
      <xdr:rowOff>93378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16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135305</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08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716</xdr:rowOff>
    </xdr:from>
    <xdr:to>
      <xdr:col>26</xdr:col>
      <xdr:colOff>101600</xdr:colOff>
      <xdr:row>37</xdr:row>
      <xdr:rowOff>102316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25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87093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1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22776</xdr:rowOff>
    </xdr:from>
    <xdr:to>
      <xdr:col>22</xdr:col>
      <xdr:colOff>165100</xdr:colOff>
      <xdr:row>37</xdr:row>
      <xdr:rowOff>124376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47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109153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3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34778</xdr:rowOff>
    </xdr:from>
    <xdr:to>
      <xdr:col>19</xdr:col>
      <xdr:colOff>38100</xdr:colOff>
      <xdr:row>37</xdr:row>
      <xdr:rowOff>136378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59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121155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45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47259</xdr:rowOff>
    </xdr:from>
    <xdr:to>
      <xdr:col>15</xdr:col>
      <xdr:colOff>101600</xdr:colOff>
      <xdr:row>37</xdr:row>
      <xdr:rowOff>148859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17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133636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25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114083</xdr:rowOff>
    </xdr:from>
    <xdr:to>
      <xdr:col>24</xdr:col>
      <xdr:colOff>62865</xdr:colOff>
      <xdr:row>38</xdr:row>
      <xdr:rowOff>128856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57583"/>
          <a:ext cx="1270" cy="138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132683</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128856</xdr:rowOff>
    </xdr:from>
    <xdr:to>
      <xdr:col>24</xdr:col>
      <xdr:colOff>152400</xdr:colOff>
      <xdr:row>38</xdr:row>
      <xdr:rowOff>128856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3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60760</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3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114083</xdr:rowOff>
    </xdr:from>
    <xdr:to>
      <xdr:col>24</xdr:col>
      <xdr:colOff>152400</xdr:colOff>
      <xdr:row>30</xdr:row>
      <xdr:rowOff>114083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5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32744</xdr:rowOff>
    </xdr:from>
    <xdr:to>
      <xdr:col>24</xdr:col>
      <xdr:colOff>63500</xdr:colOff>
      <xdr:row>36</xdr:row>
      <xdr:rowOff>35101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204944"/>
          <a:ext cx="838200" cy="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54756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84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31879</xdr:rowOff>
    </xdr:from>
    <xdr:to>
      <xdr:col>24</xdr:col>
      <xdr:colOff>114300</xdr:colOff>
      <xdr:row>35</xdr:row>
      <xdr:rowOff>133479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35101</xdr:rowOff>
    </xdr:from>
    <xdr:to>
      <xdr:col>19</xdr:col>
      <xdr:colOff>177800</xdr:colOff>
      <xdr:row>36</xdr:row>
      <xdr:rowOff>82421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207301"/>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33179</xdr:rowOff>
    </xdr:from>
    <xdr:to>
      <xdr:col>20</xdr:col>
      <xdr:colOff>38100</xdr:colOff>
      <xdr:row>35</xdr:row>
      <xdr:rowOff>134779</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151306</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80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82421</xdr:rowOff>
    </xdr:from>
    <xdr:to>
      <xdr:col>15</xdr:col>
      <xdr:colOff>50800</xdr:colOff>
      <xdr:row>37</xdr:row>
      <xdr:rowOff>35501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54621"/>
          <a:ext cx="889000" cy="1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54567</xdr:rowOff>
    </xdr:from>
    <xdr:to>
      <xdr:col>15</xdr:col>
      <xdr:colOff>101600</xdr:colOff>
      <xdr:row>35</xdr:row>
      <xdr:rowOff>156167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1244</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35501</xdr:rowOff>
    </xdr:from>
    <xdr:to>
      <xdr:col>10</xdr:col>
      <xdr:colOff>114300</xdr:colOff>
      <xdr:row>37</xdr:row>
      <xdr:rowOff>53832</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flipV="1">
          <a:off x="1130300" y="6379151"/>
          <a:ext cx="889000" cy="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8790</xdr:rowOff>
    </xdr:from>
    <xdr:to>
      <xdr:col>10</xdr:col>
      <xdr:colOff>165100</xdr:colOff>
      <xdr:row>36</xdr:row>
      <xdr:rowOff>110390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126917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24349</xdr:rowOff>
    </xdr:from>
    <xdr:to>
      <xdr:col>6</xdr:col>
      <xdr:colOff>38100</xdr:colOff>
      <xdr:row>36</xdr:row>
      <xdr:rowOff>125949</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142476</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153394</xdr:rowOff>
    </xdr:from>
    <xdr:to>
      <xdr:col>24</xdr:col>
      <xdr:colOff>114300</xdr:colOff>
      <xdr:row>36</xdr:row>
      <xdr:rowOff>83544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5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131821</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155751</xdr:rowOff>
    </xdr:from>
    <xdr:to>
      <xdr:col>20</xdr:col>
      <xdr:colOff>38100</xdr:colOff>
      <xdr:row>36</xdr:row>
      <xdr:rowOff>85901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5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77028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4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31621</xdr:rowOff>
    </xdr:from>
    <xdr:to>
      <xdr:col>15</xdr:col>
      <xdr:colOff>101600</xdr:colOff>
      <xdr:row>36</xdr:row>
      <xdr:rowOff>133221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0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124348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29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156151</xdr:rowOff>
    </xdr:from>
    <xdr:to>
      <xdr:col>10</xdr:col>
      <xdr:colOff>165100</xdr:colOff>
      <xdr:row>37</xdr:row>
      <xdr:rowOff>86301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77428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2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3032</xdr:rowOff>
    </xdr:from>
    <xdr:to>
      <xdr:col>6</xdr:col>
      <xdr:colOff>38100</xdr:colOff>
      <xdr:row>37</xdr:row>
      <xdr:rowOff>104632</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95759</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3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74537</xdr:rowOff>
    </xdr:from>
    <xdr:to>
      <xdr:col>24</xdr:col>
      <xdr:colOff>62865</xdr:colOff>
      <xdr:row>59</xdr:row>
      <xdr:rowOff>92101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18487"/>
          <a:ext cx="1270" cy="1389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95928</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1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92101</xdr:rowOff>
    </xdr:from>
    <xdr:to>
      <xdr:col>24</xdr:col>
      <xdr:colOff>152400</xdr:colOff>
      <xdr:row>59</xdr:row>
      <xdr:rowOff>92101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21214</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9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74537</xdr:rowOff>
    </xdr:from>
    <xdr:to>
      <xdr:col>24</xdr:col>
      <xdr:colOff>152400</xdr:colOff>
      <xdr:row>51</xdr:row>
      <xdr:rowOff>74537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1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89167</xdr:rowOff>
    </xdr:from>
    <xdr:to>
      <xdr:col>24</xdr:col>
      <xdr:colOff>63500</xdr:colOff>
      <xdr:row>56</xdr:row>
      <xdr:rowOff>163246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3797300" y="9690367"/>
          <a:ext cx="8382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61206</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490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38329</xdr:rowOff>
    </xdr:from>
    <xdr:to>
      <xdr:col>24</xdr:col>
      <xdr:colOff>114300</xdr:colOff>
      <xdr:row>56</xdr:row>
      <xdr:rowOff>139929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3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1778</xdr:rowOff>
    </xdr:from>
    <xdr:to>
      <xdr:col>19</xdr:col>
      <xdr:colOff>177800</xdr:colOff>
      <xdr:row>56</xdr:row>
      <xdr:rowOff>89167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908300" y="9602978"/>
          <a:ext cx="889000" cy="87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138659</xdr:rowOff>
    </xdr:from>
    <xdr:to>
      <xdr:col>20</xdr:col>
      <xdr:colOff>38100</xdr:colOff>
      <xdr:row>57</xdr:row>
      <xdr:rowOff>68809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3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59936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3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1778</xdr:rowOff>
    </xdr:from>
    <xdr:to>
      <xdr:col>15</xdr:col>
      <xdr:colOff>50800</xdr:colOff>
      <xdr:row>58</xdr:row>
      <xdr:rowOff>6629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602978"/>
          <a:ext cx="889000" cy="34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36093</xdr:rowOff>
    </xdr:from>
    <xdr:to>
      <xdr:col>15</xdr:col>
      <xdr:colOff>101600</xdr:colOff>
      <xdr:row>57</xdr:row>
      <xdr:rowOff>137693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80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128820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9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6629</xdr:rowOff>
    </xdr:from>
    <xdr:to>
      <xdr:col>10</xdr:col>
      <xdr:colOff>114300</xdr:colOff>
      <xdr:row>58</xdr:row>
      <xdr:rowOff>17183</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950729"/>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74066</xdr:rowOff>
    </xdr:from>
    <xdr:to>
      <xdr:col>10</xdr:col>
      <xdr:colOff>165100</xdr:colOff>
      <xdr:row>58</xdr:row>
      <xdr:rowOff>4216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4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20743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62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109030</xdr:rowOff>
    </xdr:from>
    <xdr:to>
      <xdr:col>6</xdr:col>
      <xdr:colOff>38100</xdr:colOff>
      <xdr:row>57</xdr:row>
      <xdr:rowOff>39180</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71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55707</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48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112446</xdr:rowOff>
    </xdr:from>
    <xdr:to>
      <xdr:col>24</xdr:col>
      <xdr:colOff>114300</xdr:colOff>
      <xdr:row>57</xdr:row>
      <xdr:rowOff>42596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71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90873</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69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38367</xdr:rowOff>
    </xdr:from>
    <xdr:to>
      <xdr:col>20</xdr:col>
      <xdr:colOff>38100</xdr:colOff>
      <xdr:row>56</xdr:row>
      <xdr:rowOff>139967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3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156494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41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122428</xdr:rowOff>
    </xdr:from>
    <xdr:to>
      <xdr:col>15</xdr:col>
      <xdr:colOff>101600</xdr:colOff>
      <xdr:row>56</xdr:row>
      <xdr:rowOff>52578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5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69105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08795" y="9327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127279</xdr:rowOff>
    </xdr:from>
    <xdr:to>
      <xdr:col>10</xdr:col>
      <xdr:colOff>165100</xdr:colOff>
      <xdr:row>58</xdr:row>
      <xdr:rowOff>57429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8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48556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9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137833</xdr:rowOff>
    </xdr:from>
    <xdr:to>
      <xdr:col>6</xdr:col>
      <xdr:colOff>38100</xdr:colOff>
      <xdr:row>58</xdr:row>
      <xdr:rowOff>67983</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91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59110</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1000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70640</xdr:rowOff>
    </xdr:from>
    <xdr:to>
      <xdr:col>24</xdr:col>
      <xdr:colOff>62865</xdr:colOff>
      <xdr:row>78</xdr:row>
      <xdr:rowOff>138488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43590"/>
          <a:ext cx="1270" cy="126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142315</xdr:rowOff>
    </xdr:from>
    <xdr:ext cx="313932"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15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138488</xdr:rowOff>
    </xdr:from>
    <xdr:to>
      <xdr:col>24</xdr:col>
      <xdr:colOff>152400</xdr:colOff>
      <xdr:row>78</xdr:row>
      <xdr:rowOff>138488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17317</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1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70640</xdr:rowOff>
    </xdr:from>
    <xdr:to>
      <xdr:col>24</xdr:col>
      <xdr:colOff>152400</xdr:colOff>
      <xdr:row>71</xdr:row>
      <xdr:rowOff>70640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4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85865</xdr:rowOff>
    </xdr:from>
    <xdr:to>
      <xdr:col>24</xdr:col>
      <xdr:colOff>63500</xdr:colOff>
      <xdr:row>78</xdr:row>
      <xdr:rowOff>87671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58965"/>
          <a:ext cx="8382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87957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1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65080</xdr:rowOff>
    </xdr:from>
    <xdr:to>
      <xdr:col>24</xdr:col>
      <xdr:colOff>114300</xdr:colOff>
      <xdr:row>77</xdr:row>
      <xdr:rowOff>166680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87671</xdr:rowOff>
    </xdr:from>
    <xdr:to>
      <xdr:col>19</xdr:col>
      <xdr:colOff>177800</xdr:colOff>
      <xdr:row>78</xdr:row>
      <xdr:rowOff>93889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60771"/>
          <a:ext cx="889000" cy="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63571</xdr:rowOff>
    </xdr:from>
    <xdr:to>
      <xdr:col>20</xdr:col>
      <xdr:colOff>38100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10248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91923</xdr:rowOff>
    </xdr:from>
    <xdr:to>
      <xdr:col>15</xdr:col>
      <xdr:colOff>50800</xdr:colOff>
      <xdr:row>78</xdr:row>
      <xdr:rowOff>93889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502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76716</xdr:rowOff>
    </xdr:from>
    <xdr:to>
      <xdr:col>15</xdr:col>
      <xdr:colOff>101600</xdr:colOff>
      <xdr:row>78</xdr:row>
      <xdr:rowOff>6866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23393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87396</xdr:rowOff>
    </xdr:from>
    <xdr:to>
      <xdr:col>10</xdr:col>
      <xdr:colOff>114300</xdr:colOff>
      <xdr:row>78</xdr:row>
      <xdr:rowOff>91923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0496"/>
          <a:ext cx="889000" cy="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113178</xdr:rowOff>
    </xdr:from>
    <xdr:to>
      <xdr:col>10</xdr:col>
      <xdr:colOff>165100</xdr:colOff>
      <xdr:row>78</xdr:row>
      <xdr:rowOff>43328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59855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119555</xdr:rowOff>
    </xdr:from>
    <xdr:to>
      <xdr:col>6</xdr:col>
      <xdr:colOff>38100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66232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09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35065</xdr:rowOff>
    </xdr:from>
    <xdr:to>
      <xdr:col>24</xdr:col>
      <xdr:colOff>114300</xdr:colOff>
      <xdr:row>78</xdr:row>
      <xdr:rowOff>136665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121442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36871</xdr:rowOff>
    </xdr:from>
    <xdr:to>
      <xdr:col>20</xdr:col>
      <xdr:colOff>38100</xdr:colOff>
      <xdr:row>78</xdr:row>
      <xdr:rowOff>138471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0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129598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0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43089</xdr:rowOff>
    </xdr:from>
    <xdr:to>
      <xdr:col>15</xdr:col>
      <xdr:colOff>101600</xdr:colOff>
      <xdr:row>78</xdr:row>
      <xdr:rowOff>144689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135816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0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41123</xdr:rowOff>
    </xdr:from>
    <xdr:to>
      <xdr:col>10</xdr:col>
      <xdr:colOff>165100</xdr:colOff>
      <xdr:row>78</xdr:row>
      <xdr:rowOff>142723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133850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36596</xdr:rowOff>
    </xdr:from>
    <xdr:to>
      <xdr:col>6</xdr:col>
      <xdr:colOff>38100</xdr:colOff>
      <xdr:row>78</xdr:row>
      <xdr:rowOff>138196</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129323</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138418</xdr:rowOff>
    </xdr:from>
    <xdr:to>
      <xdr:col>24</xdr:col>
      <xdr:colOff>62865</xdr:colOff>
      <xdr:row>98</xdr:row>
      <xdr:rowOff>87846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68918"/>
          <a:ext cx="1270" cy="132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91673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9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87846</xdr:rowOff>
    </xdr:from>
    <xdr:to>
      <xdr:col>24</xdr:col>
      <xdr:colOff>152400</xdr:colOff>
      <xdr:row>98</xdr:row>
      <xdr:rowOff>87846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89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85095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4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138418</xdr:rowOff>
    </xdr:from>
    <xdr:to>
      <xdr:col>24</xdr:col>
      <xdr:colOff>152400</xdr:colOff>
      <xdr:row>90</xdr:row>
      <xdr:rowOff>138418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6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134505</xdr:rowOff>
    </xdr:from>
    <xdr:to>
      <xdr:col>24</xdr:col>
      <xdr:colOff>63500</xdr:colOff>
      <xdr:row>93</xdr:row>
      <xdr:rowOff>89421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5736455"/>
          <a:ext cx="838200" cy="29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114901</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23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136474</xdr:rowOff>
    </xdr:from>
    <xdr:to>
      <xdr:col>24</xdr:col>
      <xdr:colOff>114300</xdr:colOff>
      <xdr:row>95</xdr:row>
      <xdr:rowOff>66624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5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134505</xdr:rowOff>
    </xdr:from>
    <xdr:to>
      <xdr:col>19</xdr:col>
      <xdr:colOff>177800</xdr:colOff>
      <xdr:row>94</xdr:row>
      <xdr:rowOff>12967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36455"/>
          <a:ext cx="889000" cy="39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17030</xdr:rowOff>
    </xdr:from>
    <xdr:to>
      <xdr:col>20</xdr:col>
      <xdr:colOff>38100</xdr:colOff>
      <xdr:row>94</xdr:row>
      <xdr:rowOff>118630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109757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26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12967</xdr:rowOff>
    </xdr:from>
    <xdr:to>
      <xdr:col>15</xdr:col>
      <xdr:colOff>50800</xdr:colOff>
      <xdr:row>94</xdr:row>
      <xdr:rowOff>88964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129267"/>
          <a:ext cx="889000" cy="7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145059</xdr:rowOff>
    </xdr:from>
    <xdr:to>
      <xdr:col>15</xdr:col>
      <xdr:colOff>101600</xdr:colOff>
      <xdr:row>96</xdr:row>
      <xdr:rowOff>75209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43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66336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52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88964</xdr:rowOff>
    </xdr:from>
    <xdr:to>
      <xdr:col>10</xdr:col>
      <xdr:colOff>114300</xdr:colOff>
      <xdr:row>95</xdr:row>
      <xdr:rowOff>1766</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205264"/>
          <a:ext cx="889000" cy="8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141833</xdr:rowOff>
    </xdr:from>
    <xdr:to>
      <xdr:col>10</xdr:col>
      <xdr:colOff>165100</xdr:colOff>
      <xdr:row>96</xdr:row>
      <xdr:rowOff>71983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63110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52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4204</xdr:rowOff>
    </xdr:from>
    <xdr:to>
      <xdr:col>6</xdr:col>
      <xdr:colOff>38100</xdr:colOff>
      <xdr:row>96</xdr:row>
      <xdr:rowOff>105804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96931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38621</xdr:rowOff>
    </xdr:from>
    <xdr:to>
      <xdr:col>24</xdr:col>
      <xdr:colOff>114300</xdr:colOff>
      <xdr:row>93</xdr:row>
      <xdr:rowOff>140221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98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61498</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83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83705</xdr:rowOff>
    </xdr:from>
    <xdr:to>
      <xdr:col>20</xdr:col>
      <xdr:colOff>38100</xdr:colOff>
      <xdr:row>92</xdr:row>
      <xdr:rowOff>13855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30382</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46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133617</xdr:rowOff>
    </xdr:from>
    <xdr:to>
      <xdr:col>15</xdr:col>
      <xdr:colOff>101600</xdr:colOff>
      <xdr:row>94</xdr:row>
      <xdr:rowOff>63767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07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80294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585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38164</xdr:rowOff>
    </xdr:from>
    <xdr:to>
      <xdr:col>10</xdr:col>
      <xdr:colOff>165100</xdr:colOff>
      <xdr:row>94</xdr:row>
      <xdr:rowOff>139764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1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156291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592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122416</xdr:rowOff>
    </xdr:from>
    <xdr:to>
      <xdr:col>6</xdr:col>
      <xdr:colOff>38100</xdr:colOff>
      <xdr:row>95</xdr:row>
      <xdr:rowOff>52566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23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69093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01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59073</xdr:rowOff>
    </xdr:from>
    <xdr:to>
      <xdr:col>54</xdr:col>
      <xdr:colOff>189865</xdr:colOff>
      <xdr:row>37</xdr:row>
      <xdr:rowOff>136170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545473"/>
          <a:ext cx="1270" cy="934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139998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48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136170</xdr:rowOff>
    </xdr:from>
    <xdr:to>
      <xdr:col>55</xdr:col>
      <xdr:colOff>88900</xdr:colOff>
      <xdr:row>37</xdr:row>
      <xdr:rowOff>136170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47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5750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32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59073</xdr:rowOff>
    </xdr:from>
    <xdr:to>
      <xdr:col>55</xdr:col>
      <xdr:colOff>88900</xdr:colOff>
      <xdr:row>32</xdr:row>
      <xdr:rowOff>59073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54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86692</xdr:rowOff>
    </xdr:from>
    <xdr:to>
      <xdr:col>55</xdr:col>
      <xdr:colOff>0</xdr:colOff>
      <xdr:row>36</xdr:row>
      <xdr:rowOff>156813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58892"/>
          <a:ext cx="838200" cy="7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12788</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13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161361</xdr:rowOff>
    </xdr:from>
    <xdr:to>
      <xdr:col>55</xdr:col>
      <xdr:colOff>50800</xdr:colOff>
      <xdr:row>36</xdr:row>
      <xdr:rowOff>91511</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149301</xdr:rowOff>
    </xdr:from>
    <xdr:to>
      <xdr:col>50</xdr:col>
      <xdr:colOff>114300</xdr:colOff>
      <xdr:row>36</xdr:row>
      <xdr:rowOff>156813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807151"/>
          <a:ext cx="889000" cy="5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34589</xdr:rowOff>
    </xdr:from>
    <xdr:to>
      <xdr:col>50</xdr:col>
      <xdr:colOff>165100</xdr:colOff>
      <xdr:row>36</xdr:row>
      <xdr:rowOff>136189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152716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149301</xdr:rowOff>
    </xdr:from>
    <xdr:to>
      <xdr:col>45</xdr:col>
      <xdr:colOff>177800</xdr:colOff>
      <xdr:row>37</xdr:row>
      <xdr:rowOff>18473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807151"/>
          <a:ext cx="889000" cy="55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75673</xdr:rowOff>
    </xdr:from>
    <xdr:to>
      <xdr:col>46</xdr:col>
      <xdr:colOff>38100</xdr:colOff>
      <xdr:row>34</xdr:row>
      <xdr:rowOff>5823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22350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18473</xdr:rowOff>
    </xdr:from>
    <xdr:to>
      <xdr:col>41</xdr:col>
      <xdr:colOff>50800</xdr:colOff>
      <xdr:row>37</xdr:row>
      <xdr:rowOff>34672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62123"/>
          <a:ext cx="889000" cy="1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111111</xdr:rowOff>
    </xdr:from>
    <xdr:to>
      <xdr:col>41</xdr:col>
      <xdr:colOff>101600</xdr:colOff>
      <xdr:row>37</xdr:row>
      <xdr:rowOff>41261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57788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112839</xdr:rowOff>
    </xdr:from>
    <xdr:to>
      <xdr:col>36</xdr:col>
      <xdr:colOff>165100</xdr:colOff>
      <xdr:row>37</xdr:row>
      <xdr:rowOff>42989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59516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35892</xdr:rowOff>
    </xdr:from>
    <xdr:to>
      <xdr:col>55</xdr:col>
      <xdr:colOff>50800</xdr:colOff>
      <xdr:row>36</xdr:row>
      <xdr:rowOff>137492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0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14319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106013</xdr:rowOff>
    </xdr:from>
    <xdr:to>
      <xdr:col>50</xdr:col>
      <xdr:colOff>165100</xdr:colOff>
      <xdr:row>37</xdr:row>
      <xdr:rowOff>36163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27290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98501</xdr:rowOff>
    </xdr:from>
    <xdr:to>
      <xdr:col>46</xdr:col>
      <xdr:colOff>38100</xdr:colOff>
      <xdr:row>34</xdr:row>
      <xdr:rowOff>28651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75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19778</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84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139123</xdr:rowOff>
    </xdr:from>
    <xdr:to>
      <xdr:col>41</xdr:col>
      <xdr:colOff>101600</xdr:colOff>
      <xdr:row>37</xdr:row>
      <xdr:rowOff>69273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1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60400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155322</xdr:rowOff>
    </xdr:from>
    <xdr:to>
      <xdr:col>36</xdr:col>
      <xdr:colOff>165100</xdr:colOff>
      <xdr:row>37</xdr:row>
      <xdr:rowOff>85472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76599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2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82497</xdr:rowOff>
    </xdr:from>
    <xdr:to>
      <xdr:col>54</xdr:col>
      <xdr:colOff>189865</xdr:colOff>
      <xdr:row>58</xdr:row>
      <xdr:rowOff>130708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4997"/>
          <a:ext cx="1270" cy="1419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7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130708</xdr:rowOff>
    </xdr:from>
    <xdr:to>
      <xdr:col>55</xdr:col>
      <xdr:colOff>88900</xdr:colOff>
      <xdr:row>58</xdr:row>
      <xdr:rowOff>130708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7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29174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82497</xdr:rowOff>
    </xdr:from>
    <xdr:to>
      <xdr:col>55</xdr:col>
      <xdr:colOff>88900</xdr:colOff>
      <xdr:row>50</xdr:row>
      <xdr:rowOff>82497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159146</xdr:rowOff>
    </xdr:from>
    <xdr:to>
      <xdr:col>55</xdr:col>
      <xdr:colOff>0</xdr:colOff>
      <xdr:row>58</xdr:row>
      <xdr:rowOff>69581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60346"/>
          <a:ext cx="8382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24292</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454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1415</xdr:rowOff>
    </xdr:from>
    <xdr:to>
      <xdr:col>55</xdr:col>
      <xdr:colOff>50800</xdr:colOff>
      <xdr:row>56</xdr:row>
      <xdr:rowOff>103015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105684</xdr:rowOff>
    </xdr:from>
    <xdr:to>
      <xdr:col>50</xdr:col>
      <xdr:colOff>114300</xdr:colOff>
      <xdr:row>56</xdr:row>
      <xdr:rowOff>159146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35434"/>
          <a:ext cx="889000" cy="22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97183</xdr:rowOff>
    </xdr:from>
    <xdr:to>
      <xdr:col>50</xdr:col>
      <xdr:colOff>165100</xdr:colOff>
      <xdr:row>56</xdr:row>
      <xdr:rowOff>27333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43860</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105684</xdr:rowOff>
    </xdr:from>
    <xdr:to>
      <xdr:col>45</xdr:col>
      <xdr:colOff>177800</xdr:colOff>
      <xdr:row>56</xdr:row>
      <xdr:rowOff>84493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35434"/>
          <a:ext cx="889000" cy="15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117491</xdr:rowOff>
    </xdr:from>
    <xdr:to>
      <xdr:col>46</xdr:col>
      <xdr:colOff>38100</xdr:colOff>
      <xdr:row>55</xdr:row>
      <xdr:rowOff>47641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64168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15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84493</xdr:rowOff>
    </xdr:from>
    <xdr:to>
      <xdr:col>41</xdr:col>
      <xdr:colOff>50800</xdr:colOff>
      <xdr:row>57</xdr:row>
      <xdr:rowOff>114821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685693"/>
          <a:ext cx="889000" cy="20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12974</xdr:rowOff>
    </xdr:from>
    <xdr:to>
      <xdr:col>41</xdr:col>
      <xdr:colOff>101600</xdr:colOff>
      <xdr:row>55</xdr:row>
      <xdr:rowOff>114574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131101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119570</xdr:rowOff>
    </xdr:from>
    <xdr:to>
      <xdr:col>36</xdr:col>
      <xdr:colOff>165100</xdr:colOff>
      <xdr:row>56</xdr:row>
      <xdr:rowOff>49720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4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66247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32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18781</xdr:rowOff>
    </xdr:from>
    <xdr:to>
      <xdr:col>55</xdr:col>
      <xdr:colOff>50800</xdr:colOff>
      <xdr:row>58</xdr:row>
      <xdr:rowOff>120381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6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105158</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87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108346</xdr:rowOff>
    </xdr:from>
    <xdr:to>
      <xdr:col>50</xdr:col>
      <xdr:colOff>165100</xdr:colOff>
      <xdr:row>57</xdr:row>
      <xdr:rowOff>38496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29623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8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54884</xdr:rowOff>
    </xdr:from>
    <xdr:to>
      <xdr:col>46</xdr:col>
      <xdr:colOff>38100</xdr:colOff>
      <xdr:row>55</xdr:row>
      <xdr:rowOff>156484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8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147611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57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33693</xdr:rowOff>
    </xdr:from>
    <xdr:to>
      <xdr:col>41</xdr:col>
      <xdr:colOff>101600</xdr:colOff>
      <xdr:row>56</xdr:row>
      <xdr:rowOff>135293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63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126420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72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64021</xdr:rowOff>
    </xdr:from>
    <xdr:to>
      <xdr:col>36</xdr:col>
      <xdr:colOff>165100</xdr:colOff>
      <xdr:row>57</xdr:row>
      <xdr:rowOff>165621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156748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2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141491</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1971541"/>
          <a:ext cx="1270" cy="161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88168</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141491</xdr:rowOff>
    </xdr:from>
    <xdr:to>
      <xdr:col>55</xdr:col>
      <xdr:colOff>88900</xdr:colOff>
      <xdr:row>69</xdr:row>
      <xdr:rowOff>141491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197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11664</xdr:rowOff>
    </xdr:from>
    <xdr:to>
      <xdr:col>55</xdr:col>
      <xdr:colOff>0</xdr:colOff>
      <xdr:row>77</xdr:row>
      <xdr:rowOff>93751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41864"/>
          <a:ext cx="838200" cy="25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48486</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0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70059</xdr:rowOff>
    </xdr:from>
    <xdr:to>
      <xdr:col>55</xdr:col>
      <xdr:colOff>50800</xdr:colOff>
      <xdr:row>78</xdr:row>
      <xdr:rowOff>209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131490</xdr:rowOff>
    </xdr:from>
    <xdr:to>
      <xdr:col>50</xdr:col>
      <xdr:colOff>114300</xdr:colOff>
      <xdr:row>76</xdr:row>
      <xdr:rowOff>11664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2990240"/>
          <a:ext cx="889000" cy="51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163043</xdr:rowOff>
    </xdr:from>
    <xdr:to>
      <xdr:col>50</xdr:col>
      <xdr:colOff>165100</xdr:colOff>
      <xdr:row>77</xdr:row>
      <xdr:rowOff>93193</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84320</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2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131490</xdr:rowOff>
    </xdr:from>
    <xdr:to>
      <xdr:col>45</xdr:col>
      <xdr:colOff>177800</xdr:colOff>
      <xdr:row>76</xdr:row>
      <xdr:rowOff>116611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2990240"/>
          <a:ext cx="889000" cy="15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110198</xdr:rowOff>
    </xdr:from>
    <xdr:to>
      <xdr:col>46</xdr:col>
      <xdr:colOff>38100</xdr:colOff>
      <xdr:row>76</xdr:row>
      <xdr:rowOff>40348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31475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63424</xdr:rowOff>
    </xdr:from>
    <xdr:to>
      <xdr:col>41</xdr:col>
      <xdr:colOff>50800</xdr:colOff>
      <xdr:row>76</xdr:row>
      <xdr:rowOff>116611</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093624"/>
          <a:ext cx="889000" cy="53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92386</xdr:rowOff>
    </xdr:from>
    <xdr:to>
      <xdr:col>41</xdr:col>
      <xdr:colOff>101600</xdr:colOff>
      <xdr:row>76</xdr:row>
      <xdr:rowOff>22535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39063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272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97129</xdr:rowOff>
    </xdr:from>
    <xdr:to>
      <xdr:col>36</xdr:col>
      <xdr:colOff>165100</xdr:colOff>
      <xdr:row>77</xdr:row>
      <xdr:rowOff>27279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1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18406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2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42951</xdr:rowOff>
    </xdr:from>
    <xdr:to>
      <xdr:col>55</xdr:col>
      <xdr:colOff>50800</xdr:colOff>
      <xdr:row>77</xdr:row>
      <xdr:rowOff>144551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24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65828</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09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132315</xdr:rowOff>
    </xdr:from>
    <xdr:to>
      <xdr:col>50</xdr:col>
      <xdr:colOff>165100</xdr:colOff>
      <xdr:row>76</xdr:row>
      <xdr:rowOff>62464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78992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6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80690</xdr:rowOff>
    </xdr:from>
    <xdr:to>
      <xdr:col>46</xdr:col>
      <xdr:colOff>38100</xdr:colOff>
      <xdr:row>76</xdr:row>
      <xdr:rowOff>10840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27367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1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65811</xdr:rowOff>
    </xdr:from>
    <xdr:to>
      <xdr:col>41</xdr:col>
      <xdr:colOff>101600</xdr:colOff>
      <xdr:row>76</xdr:row>
      <xdr:rowOff>167411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09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158538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18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12624</xdr:rowOff>
    </xdr:from>
    <xdr:to>
      <xdr:col>36</xdr:col>
      <xdr:colOff>165100</xdr:colOff>
      <xdr:row>76</xdr:row>
      <xdr:rowOff>114224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04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130751</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8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91439</xdr:rowOff>
    </xdr:from>
    <xdr:to>
      <xdr:col>54</xdr:col>
      <xdr:colOff>189865</xdr:colOff>
      <xdr:row>99</xdr:row>
      <xdr:rowOff>6362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939"/>
          <a:ext cx="1270" cy="145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10189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8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6362</xdr:rowOff>
    </xdr:from>
    <xdr:to>
      <xdr:col>55</xdr:col>
      <xdr:colOff>88900</xdr:colOff>
      <xdr:row>99</xdr:row>
      <xdr:rowOff>6362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79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38116</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91439</xdr:rowOff>
    </xdr:from>
    <xdr:to>
      <xdr:col>55</xdr:col>
      <xdr:colOff>88900</xdr:colOff>
      <xdr:row>90</xdr:row>
      <xdr:rowOff>91439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131660</xdr:rowOff>
    </xdr:from>
    <xdr:to>
      <xdr:col>55</xdr:col>
      <xdr:colOff>0</xdr:colOff>
      <xdr:row>99</xdr:row>
      <xdr:rowOff>6362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762310"/>
          <a:ext cx="838200" cy="2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163847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28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140970</xdr:rowOff>
    </xdr:from>
    <xdr:to>
      <xdr:col>55</xdr:col>
      <xdr:colOff>50800</xdr:colOff>
      <xdr:row>96</xdr:row>
      <xdr:rowOff>71120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2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113691</xdr:rowOff>
    </xdr:from>
    <xdr:to>
      <xdr:col>50</xdr:col>
      <xdr:colOff>114300</xdr:colOff>
      <xdr:row>97</xdr:row>
      <xdr:rowOff>131660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01441"/>
          <a:ext cx="889000" cy="36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79184</xdr:rowOff>
    </xdr:from>
    <xdr:to>
      <xdr:col>50</xdr:col>
      <xdr:colOff>165100</xdr:colOff>
      <xdr:row>96</xdr:row>
      <xdr:rowOff>9334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36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25861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113691</xdr:rowOff>
    </xdr:from>
    <xdr:to>
      <xdr:col>45</xdr:col>
      <xdr:colOff>177800</xdr:colOff>
      <xdr:row>96</xdr:row>
      <xdr:rowOff>103797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01441"/>
          <a:ext cx="8890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161492</xdr:rowOff>
    </xdr:from>
    <xdr:to>
      <xdr:col>46</xdr:col>
      <xdr:colOff>38100</xdr:colOff>
      <xdr:row>95</xdr:row>
      <xdr:rowOff>91642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108169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0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103797</xdr:rowOff>
    </xdr:from>
    <xdr:to>
      <xdr:col>41</xdr:col>
      <xdr:colOff>50800</xdr:colOff>
      <xdr:row>98</xdr:row>
      <xdr:rowOff>129032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562997"/>
          <a:ext cx="889000" cy="36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102933</xdr:rowOff>
    </xdr:from>
    <xdr:to>
      <xdr:col>41</xdr:col>
      <xdr:colOff>101600</xdr:colOff>
      <xdr:row>96</xdr:row>
      <xdr:rowOff>33083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3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49610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16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30531</xdr:rowOff>
    </xdr:from>
    <xdr:to>
      <xdr:col>36</xdr:col>
      <xdr:colOff>165100</xdr:colOff>
      <xdr:row>96</xdr:row>
      <xdr:rowOff>132131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48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148658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127012</xdr:rowOff>
    </xdr:from>
    <xdr:to>
      <xdr:col>55</xdr:col>
      <xdr:colOff>50800</xdr:colOff>
      <xdr:row>99</xdr:row>
      <xdr:rowOff>57162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92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41939</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4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80860</xdr:rowOff>
    </xdr:from>
    <xdr:to>
      <xdr:col>50</xdr:col>
      <xdr:colOff>165100</xdr:colOff>
      <xdr:row>98</xdr:row>
      <xdr:rowOff>11010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2137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0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62891</xdr:rowOff>
    </xdr:from>
    <xdr:to>
      <xdr:col>46</xdr:col>
      <xdr:colOff>38100</xdr:colOff>
      <xdr:row>95</xdr:row>
      <xdr:rowOff>164491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155618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4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52997</xdr:rowOff>
    </xdr:from>
    <xdr:to>
      <xdr:col>41</xdr:col>
      <xdr:colOff>101600</xdr:colOff>
      <xdr:row>96</xdr:row>
      <xdr:rowOff>154597</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145724</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60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78232</xdr:rowOff>
    </xdr:from>
    <xdr:to>
      <xdr:col>36</xdr:col>
      <xdr:colOff>165100</xdr:colOff>
      <xdr:row>99</xdr:row>
      <xdr:rowOff>8382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8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170959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697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157506</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129556"/>
          <a:ext cx="1269" cy="160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104183</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49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157506</xdr:rowOff>
    </xdr:from>
    <xdr:to>
      <xdr:col>86</xdr:col>
      <xdr:colOff>25400</xdr:colOff>
      <xdr:row>29</xdr:row>
      <xdr:rowOff>157506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12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30683</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17233"/>
          <a:ext cx="8382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131627</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7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108750</xdr:rowOff>
    </xdr:from>
    <xdr:to>
      <xdr:col>85</xdr:col>
      <xdr:colOff>177800</xdr:colOff>
      <xdr:row>39</xdr:row>
      <xdr:rowOff>38900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30683</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17233"/>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120676</xdr:rowOff>
    </xdr:from>
    <xdr:to>
      <xdr:col>81</xdr:col>
      <xdr:colOff>101600</xdr:colOff>
      <xdr:row>39</xdr:row>
      <xdr:rowOff>50826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3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67353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1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103340</xdr:rowOff>
    </xdr:from>
    <xdr:to>
      <xdr:col>76</xdr:col>
      <xdr:colOff>165100</xdr:colOff>
      <xdr:row>39</xdr:row>
      <xdr:rowOff>33490</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50017</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9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32182</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18732"/>
          <a:ext cx="889000" cy="1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88024</xdr:rowOff>
    </xdr:from>
    <xdr:to>
      <xdr:col>72</xdr:col>
      <xdr:colOff>38100</xdr:colOff>
      <xdr:row>39</xdr:row>
      <xdr:rowOff>18174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0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34701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8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116815</xdr:rowOff>
    </xdr:from>
    <xdr:to>
      <xdr:col>67</xdr:col>
      <xdr:colOff>101600</xdr:colOff>
      <xdr:row>39</xdr:row>
      <xdr:rowOff>46965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63492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87177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02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151333</xdr:rowOff>
    </xdr:from>
    <xdr:to>
      <xdr:col>81</xdr:col>
      <xdr:colOff>101600</xdr:colOff>
      <xdr:row>39</xdr:row>
      <xdr:rowOff>81483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72610</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5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152832</xdr:rowOff>
    </xdr:from>
    <xdr:to>
      <xdr:col>67</xdr:col>
      <xdr:colOff>101600</xdr:colOff>
      <xdr:row>39</xdr:row>
      <xdr:rowOff>82982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6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74109</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5017" y="6760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150078</xdr:rowOff>
    </xdr:from>
    <xdr:to>
      <xdr:col>85</xdr:col>
      <xdr:colOff>126364</xdr:colOff>
      <xdr:row>78</xdr:row>
      <xdr:rowOff>116946</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0128"/>
          <a:ext cx="1269" cy="150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120773</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9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116946</xdr:rowOff>
    </xdr:from>
    <xdr:to>
      <xdr:col>86</xdr:col>
      <xdr:colOff>25400</xdr:colOff>
      <xdr:row>78</xdr:row>
      <xdr:rowOff>116946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96755</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150078</xdr:rowOff>
    </xdr:from>
    <xdr:to>
      <xdr:col>86</xdr:col>
      <xdr:colOff>25400</xdr:colOff>
      <xdr:row>69</xdr:row>
      <xdr:rowOff>150078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24371</xdr:rowOff>
    </xdr:from>
    <xdr:to>
      <xdr:col>85</xdr:col>
      <xdr:colOff>127000</xdr:colOff>
      <xdr:row>78</xdr:row>
      <xdr:rowOff>28204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397471"/>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97764</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5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74887</xdr:rowOff>
    </xdr:from>
    <xdr:to>
      <xdr:col>85</xdr:col>
      <xdr:colOff>177800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24371</xdr:rowOff>
    </xdr:from>
    <xdr:to>
      <xdr:col>81</xdr:col>
      <xdr:colOff>50800</xdr:colOff>
      <xdr:row>78</xdr:row>
      <xdr:rowOff>29065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97471"/>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92162</xdr:rowOff>
    </xdr:from>
    <xdr:to>
      <xdr:col>81</xdr:col>
      <xdr:colOff>101600</xdr:colOff>
      <xdr:row>77</xdr:row>
      <xdr:rowOff>22312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38838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19966</xdr:rowOff>
    </xdr:from>
    <xdr:to>
      <xdr:col>76</xdr:col>
      <xdr:colOff>114300</xdr:colOff>
      <xdr:row>78</xdr:row>
      <xdr:rowOff>29065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93066"/>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111051</xdr:rowOff>
    </xdr:from>
    <xdr:to>
      <xdr:col>76</xdr:col>
      <xdr:colOff>165100</xdr:colOff>
      <xdr:row>77</xdr:row>
      <xdr:rowOff>41201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57728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19966</xdr:rowOff>
    </xdr:from>
    <xdr:to>
      <xdr:col>71</xdr:col>
      <xdr:colOff>177800</xdr:colOff>
      <xdr:row>78</xdr:row>
      <xdr:rowOff>25972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2814300" y="1339306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110106</xdr:rowOff>
    </xdr:from>
    <xdr:to>
      <xdr:col>72</xdr:col>
      <xdr:colOff>38100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103332</xdr:rowOff>
    </xdr:from>
    <xdr:to>
      <xdr:col>67</xdr:col>
      <xdr:colOff>101600</xdr:colOff>
      <xdr:row>77</xdr:row>
      <xdr:rowOff>33482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50009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90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148854</xdr:rowOff>
    </xdr:from>
    <xdr:to>
      <xdr:col>85</xdr:col>
      <xdr:colOff>177800</xdr:colOff>
      <xdr:row>78</xdr:row>
      <xdr:rowOff>79004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35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63781</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6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145021</xdr:rowOff>
    </xdr:from>
    <xdr:to>
      <xdr:col>81</xdr:col>
      <xdr:colOff>101600</xdr:colOff>
      <xdr:row>78</xdr:row>
      <xdr:rowOff>75171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66298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4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149715</xdr:rowOff>
    </xdr:from>
    <xdr:to>
      <xdr:col>76</xdr:col>
      <xdr:colOff>165100</xdr:colOff>
      <xdr:row>78</xdr:row>
      <xdr:rowOff>79865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3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70992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4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140616</xdr:rowOff>
    </xdr:from>
    <xdr:to>
      <xdr:col>72</xdr:col>
      <xdr:colOff>38100</xdr:colOff>
      <xdr:row>78</xdr:row>
      <xdr:rowOff>70766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34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61893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43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146622</xdr:rowOff>
    </xdr:from>
    <xdr:to>
      <xdr:col>67</xdr:col>
      <xdr:colOff>101600</xdr:colOff>
      <xdr:row>78</xdr:row>
      <xdr:rowOff>76772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3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67899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44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160198</xdr:rowOff>
    </xdr:from>
    <xdr:to>
      <xdr:col>85</xdr:col>
      <xdr:colOff>126364</xdr:colOff>
      <xdr:row>98</xdr:row>
      <xdr:rowOff>148971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19248"/>
          <a:ext cx="1269" cy="153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152798</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5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148971</xdr:rowOff>
    </xdr:from>
    <xdr:to>
      <xdr:col>86</xdr:col>
      <xdr:colOff>25400</xdr:colOff>
      <xdr:row>98</xdr:row>
      <xdr:rowOff>148971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5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106875</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19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160198</xdr:rowOff>
    </xdr:from>
    <xdr:to>
      <xdr:col>86</xdr:col>
      <xdr:colOff>25400</xdr:colOff>
      <xdr:row>89</xdr:row>
      <xdr:rowOff>160198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40818</xdr:rowOff>
    </xdr:from>
    <xdr:to>
      <xdr:col>85</xdr:col>
      <xdr:colOff>127000</xdr:colOff>
      <xdr:row>97</xdr:row>
      <xdr:rowOff>70396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500018"/>
          <a:ext cx="838200" cy="20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148544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36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170117</xdr:rowOff>
    </xdr:from>
    <xdr:to>
      <xdr:col>85</xdr:col>
      <xdr:colOff>177800</xdr:colOff>
      <xdr:row>96</xdr:row>
      <xdr:rowOff>100267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45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163207</xdr:rowOff>
    </xdr:from>
    <xdr:to>
      <xdr:col>81</xdr:col>
      <xdr:colOff>50800</xdr:colOff>
      <xdr:row>97</xdr:row>
      <xdr:rowOff>70396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22407"/>
          <a:ext cx="889000" cy="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89218</xdr:rowOff>
    </xdr:from>
    <xdr:to>
      <xdr:col>81</xdr:col>
      <xdr:colOff>101600</xdr:colOff>
      <xdr:row>96</xdr:row>
      <xdr:rowOff>19368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37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35895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15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163207</xdr:rowOff>
    </xdr:from>
    <xdr:to>
      <xdr:col>76</xdr:col>
      <xdr:colOff>114300</xdr:colOff>
      <xdr:row>98</xdr:row>
      <xdr:rowOff>69952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22407"/>
          <a:ext cx="889000" cy="24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102857</xdr:rowOff>
    </xdr:from>
    <xdr:to>
      <xdr:col>76</xdr:col>
      <xdr:colOff>165100</xdr:colOff>
      <xdr:row>97</xdr:row>
      <xdr:rowOff>33007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6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49534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3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79451</xdr:rowOff>
    </xdr:from>
    <xdr:to>
      <xdr:col>71</xdr:col>
      <xdr:colOff>177800</xdr:colOff>
      <xdr:row>98</xdr:row>
      <xdr:rowOff>69952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2814300" y="16710101"/>
          <a:ext cx="889000" cy="1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29184</xdr:rowOff>
    </xdr:from>
    <xdr:to>
      <xdr:col>72</xdr:col>
      <xdr:colOff>38100</xdr:colOff>
      <xdr:row>97</xdr:row>
      <xdr:rowOff>130784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147311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92063</xdr:rowOff>
    </xdr:from>
    <xdr:to>
      <xdr:col>67</xdr:col>
      <xdr:colOff>101600</xdr:colOff>
      <xdr:row>97</xdr:row>
      <xdr:rowOff>22213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38740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161468</xdr:rowOff>
    </xdr:from>
    <xdr:to>
      <xdr:col>85</xdr:col>
      <xdr:colOff>177800</xdr:colOff>
      <xdr:row>96</xdr:row>
      <xdr:rowOff>91618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4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12895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3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19596</xdr:rowOff>
    </xdr:from>
    <xdr:to>
      <xdr:col>81</xdr:col>
      <xdr:colOff>101600</xdr:colOff>
      <xdr:row>97</xdr:row>
      <xdr:rowOff>121196</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5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112323</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4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112407</xdr:rowOff>
    </xdr:from>
    <xdr:to>
      <xdr:col>76</xdr:col>
      <xdr:colOff>165100</xdr:colOff>
      <xdr:row>97</xdr:row>
      <xdr:rowOff>42557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33684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6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19152</xdr:rowOff>
    </xdr:from>
    <xdr:to>
      <xdr:col>72</xdr:col>
      <xdr:colOff>38100</xdr:colOff>
      <xdr:row>98</xdr:row>
      <xdr:rowOff>120752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111879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28651</xdr:rowOff>
    </xdr:from>
    <xdr:to>
      <xdr:col>67</xdr:col>
      <xdr:colOff>101600</xdr:colOff>
      <xdr:row>97</xdr:row>
      <xdr:rowOff>130251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5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121378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28677</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343627"/>
          <a:ext cx="1269" cy="138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146804</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11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28677</xdr:rowOff>
    </xdr:from>
    <xdr:to>
      <xdr:col>116</xdr:col>
      <xdr:colOff>152400</xdr:colOff>
      <xdr:row>31</xdr:row>
      <xdr:rowOff>28677</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343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4792</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4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153365</xdr:rowOff>
    </xdr:from>
    <xdr:to>
      <xdr:col>116</xdr:col>
      <xdr:colOff>114300</xdr:colOff>
      <xdr:row>38</xdr:row>
      <xdr:rowOff>83515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4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20472</xdr:rowOff>
    </xdr:from>
    <xdr:to>
      <xdr:col>112</xdr:col>
      <xdr:colOff>38100</xdr:colOff>
      <xdr:row>38</xdr:row>
      <xdr:rowOff>122072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3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138599</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3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30759</xdr:rowOff>
    </xdr:from>
    <xdr:to>
      <xdr:col>107</xdr:col>
      <xdr:colOff>101600</xdr:colOff>
      <xdr:row>38</xdr:row>
      <xdr:rowOff>132359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4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148886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3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84861</xdr:rowOff>
    </xdr:from>
    <xdr:to>
      <xdr:col>102</xdr:col>
      <xdr:colOff>165100</xdr:colOff>
      <xdr:row>39</xdr:row>
      <xdr:rowOff>15011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9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31538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74422</xdr:rowOff>
    </xdr:from>
    <xdr:to>
      <xdr:col>98</xdr:col>
      <xdr:colOff>38100</xdr:colOff>
      <xdr:row>39</xdr:row>
      <xdr:rowOff>4572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21099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36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34372</xdr:rowOff>
    </xdr:from>
    <xdr:to>
      <xdr:col>116</xdr:col>
      <xdr:colOff>62864</xdr:colOff>
      <xdr:row>58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78322"/>
          <a:ext cx="1269" cy="119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152499</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5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34372</xdr:rowOff>
    </xdr:from>
    <xdr:to>
      <xdr:col>116</xdr:col>
      <xdr:colOff>152400</xdr:colOff>
      <xdr:row>51</xdr:row>
      <xdr:rowOff>34372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7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71086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672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48209</xdr:rowOff>
    </xdr:from>
    <xdr:to>
      <xdr:col>116</xdr:col>
      <xdr:colOff>114300</xdr:colOff>
      <xdr:row>57</xdr:row>
      <xdr:rowOff>149809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74726</xdr:rowOff>
    </xdr:from>
    <xdr:to>
      <xdr:col>112</xdr:col>
      <xdr:colOff>38100</xdr:colOff>
      <xdr:row>57</xdr:row>
      <xdr:rowOff>4876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21403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112846</xdr:rowOff>
    </xdr:from>
    <xdr:to>
      <xdr:col>107</xdr:col>
      <xdr:colOff>101600</xdr:colOff>
      <xdr:row>57</xdr:row>
      <xdr:rowOff>42996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59523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48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47181</xdr:rowOff>
    </xdr:from>
    <xdr:to>
      <xdr:col>102</xdr:col>
      <xdr:colOff>165100</xdr:colOff>
      <xdr:row>57</xdr:row>
      <xdr:rowOff>148781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165308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59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17862</xdr:rowOff>
    </xdr:from>
    <xdr:to>
      <xdr:col>98</xdr:col>
      <xdr:colOff>38100</xdr:colOff>
      <xdr:row>57</xdr:row>
      <xdr:rowOff>119462</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79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135989</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56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15162</xdr:rowOff>
    </xdr:from>
    <xdr:to>
      <xdr:col>116</xdr:col>
      <xdr:colOff>62864</xdr:colOff>
      <xdr:row>79</xdr:row>
      <xdr:rowOff>11505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16662"/>
          <a:ext cx="1269" cy="153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15332</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5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11505</xdr:rowOff>
    </xdr:from>
    <xdr:to>
      <xdr:col>116</xdr:col>
      <xdr:colOff>152400</xdr:colOff>
      <xdr:row>79</xdr:row>
      <xdr:rowOff>11505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5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133289</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91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15162</xdr:rowOff>
    </xdr:from>
    <xdr:to>
      <xdr:col>116</xdr:col>
      <xdr:colOff>152400</xdr:colOff>
      <xdr:row>70</xdr:row>
      <xdr:rowOff>15162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1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7928</xdr:rowOff>
    </xdr:from>
    <xdr:to>
      <xdr:col>116</xdr:col>
      <xdr:colOff>63500</xdr:colOff>
      <xdr:row>78</xdr:row>
      <xdr:rowOff>16729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381028"/>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33972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9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11094</xdr:rowOff>
    </xdr:from>
    <xdr:to>
      <xdr:col>116</xdr:col>
      <xdr:colOff>114300</xdr:colOff>
      <xdr:row>76</xdr:row>
      <xdr:rowOff>112694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157694</xdr:rowOff>
    </xdr:from>
    <xdr:to>
      <xdr:col>111</xdr:col>
      <xdr:colOff>177800</xdr:colOff>
      <xdr:row>78</xdr:row>
      <xdr:rowOff>16729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3359344"/>
          <a:ext cx="889000" cy="3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17545</xdr:rowOff>
    </xdr:from>
    <xdr:to>
      <xdr:col>112</xdr:col>
      <xdr:colOff>38100</xdr:colOff>
      <xdr:row>76</xdr:row>
      <xdr:rowOff>119145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135671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2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35376</xdr:rowOff>
    </xdr:from>
    <xdr:to>
      <xdr:col>107</xdr:col>
      <xdr:colOff>50800</xdr:colOff>
      <xdr:row>77</xdr:row>
      <xdr:rowOff>157694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237026"/>
          <a:ext cx="889000" cy="12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14295</xdr:rowOff>
    </xdr:from>
    <xdr:to>
      <xdr:col>107</xdr:col>
      <xdr:colOff>101600</xdr:colOff>
      <xdr:row>76</xdr:row>
      <xdr:rowOff>115895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132421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24453</xdr:rowOff>
    </xdr:from>
    <xdr:to>
      <xdr:col>102</xdr:col>
      <xdr:colOff>114300</xdr:colOff>
      <xdr:row>77</xdr:row>
      <xdr:rowOff>35376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226103"/>
          <a:ext cx="889000" cy="10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63591</xdr:rowOff>
    </xdr:from>
    <xdr:to>
      <xdr:col>102</xdr:col>
      <xdr:colOff>165100</xdr:colOff>
      <xdr:row>75</xdr:row>
      <xdr:rowOff>165190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10268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116985</xdr:rowOff>
    </xdr:from>
    <xdr:to>
      <xdr:col>98</xdr:col>
      <xdr:colOff>38100</xdr:colOff>
      <xdr:row>76</xdr:row>
      <xdr:rowOff>47135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63662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128578</xdr:rowOff>
    </xdr:from>
    <xdr:to>
      <xdr:col>116</xdr:col>
      <xdr:colOff>114300</xdr:colOff>
      <xdr:row>78</xdr:row>
      <xdr:rowOff>58728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33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107005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330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137379</xdr:rowOff>
    </xdr:from>
    <xdr:to>
      <xdr:col>112</xdr:col>
      <xdr:colOff>38100</xdr:colOff>
      <xdr:row>78</xdr:row>
      <xdr:rowOff>67529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33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58656</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43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106894</xdr:rowOff>
    </xdr:from>
    <xdr:to>
      <xdr:col>107</xdr:col>
      <xdr:colOff>101600</xdr:colOff>
      <xdr:row>78</xdr:row>
      <xdr:rowOff>37044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30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28171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40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156026</xdr:rowOff>
    </xdr:from>
    <xdr:to>
      <xdr:col>102</xdr:col>
      <xdr:colOff>165100</xdr:colOff>
      <xdr:row>77</xdr:row>
      <xdr:rowOff>86176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8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77303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145103</xdr:rowOff>
    </xdr:from>
    <xdr:to>
      <xdr:col>98</xdr:col>
      <xdr:colOff>38100</xdr:colOff>
      <xdr:row>77</xdr:row>
      <xdr:rowOff>75253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66380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mn-lt"/>
              <a:ea typeface="+mn-ea"/>
              <a:cs typeface="+mn-cs"/>
            </a:rPr>
            <a:t>人件費は、住民一人あたり８３，</a:t>
          </a:r>
          <a:r>
            <a:rPr kumimoji="1" lang="ja-JP" altLang="en-US" sz="1300">
              <a:solidFill>
                <a:sysClr val="windowText" lastClr="000000"/>
              </a:solidFill>
              <a:effectLst/>
              <a:latin typeface="+mn-lt"/>
              <a:ea typeface="+mn-ea"/>
              <a:cs typeface="+mn-cs"/>
            </a:rPr>
            <a:t>４８６</a:t>
          </a:r>
          <a:r>
            <a:rPr kumimoji="1" lang="ja-JP" altLang="ja-JP" sz="1300">
              <a:solidFill>
                <a:sysClr val="windowText" lastClr="000000"/>
              </a:solidFill>
              <a:effectLst/>
              <a:latin typeface="+mn-lt"/>
              <a:ea typeface="+mn-ea"/>
              <a:cs typeface="+mn-cs"/>
            </a:rPr>
            <a:t>円で、類似団体平均値を下回っている。</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物件費は、前年度の</a:t>
          </a:r>
          <a:r>
            <a:rPr kumimoji="1" lang="ja-JP" altLang="ja-JP" sz="1300">
              <a:solidFill>
                <a:sysClr val="windowText" lastClr="000000"/>
              </a:solidFill>
              <a:effectLst/>
              <a:latin typeface="+mn-lt"/>
              <a:ea typeface="+mn-ea"/>
              <a:cs typeface="+mn-cs"/>
            </a:rPr>
            <a:t>大型事業（文化財関連業務委託）が終了したこと</a:t>
          </a:r>
          <a:r>
            <a:rPr lang="ja-JP" altLang="ja-JP" sz="1300">
              <a:solidFill>
                <a:sysClr val="windowText" lastClr="000000"/>
              </a:solidFill>
              <a:effectLst/>
              <a:latin typeface="+mn-lt"/>
              <a:ea typeface="+mn-ea"/>
              <a:cs typeface="+mn-cs"/>
            </a:rPr>
            <a:t>により昨年度より減と</a:t>
          </a:r>
          <a:r>
            <a:rPr lang="ja-JP" altLang="en-US" sz="1300">
              <a:solidFill>
                <a:sysClr val="windowText" lastClr="000000"/>
              </a:solidFill>
              <a:effectLst/>
              <a:latin typeface="+mn-lt"/>
              <a:ea typeface="+mn-ea"/>
              <a:cs typeface="+mn-cs"/>
            </a:rPr>
            <a:t>なり、類似団体平均を下回った。次年度以降も当該業務が発生する見込みがある。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扶助費は、</a:t>
          </a:r>
          <a:r>
            <a:rPr kumimoji="1" lang="ja-JP" altLang="en-US" sz="1300">
              <a:solidFill>
                <a:sysClr val="windowText" lastClr="000000"/>
              </a:solidFill>
              <a:effectLst/>
              <a:latin typeface="+mn-lt"/>
              <a:ea typeface="+mn-ea"/>
              <a:cs typeface="+mn-cs"/>
            </a:rPr>
            <a:t>住民税非課税世帯臨時特別給付金事業等の皆減により、大幅に減少しているが、</a:t>
          </a:r>
          <a:r>
            <a:rPr kumimoji="1" lang="ja-JP" altLang="ja-JP" sz="1300">
              <a:solidFill>
                <a:sysClr val="windowText" lastClr="000000"/>
              </a:solidFill>
              <a:effectLst/>
              <a:latin typeface="+mn-lt"/>
              <a:ea typeface="+mn-ea"/>
              <a:cs typeface="+mn-cs"/>
            </a:rPr>
            <a:t>依然として類似団体平均との開きが大きい。増加の主な要因は、待機児童解消のための、認可保育所数の増加に伴い、運営負担金も増加傾向にある。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積立金は、</a:t>
          </a:r>
          <a:r>
            <a:rPr kumimoji="1" lang="ja-JP" altLang="en-US" sz="1300">
              <a:solidFill>
                <a:sysClr val="windowText" lastClr="000000"/>
              </a:solidFill>
              <a:effectLst/>
              <a:latin typeface="+mn-lt"/>
              <a:ea typeface="+mn-ea"/>
              <a:cs typeface="+mn-cs"/>
            </a:rPr>
            <a:t>特定目的基金の公共施設整備基金や廃棄物処理施設建設基金等を多く積立てたことにより、過去５年で一番多い額となった。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繰出金は、国保特別会計への繰出（財政安定化、その他）を抑制したことにより減となった</a:t>
          </a:r>
          <a:r>
            <a:rPr kumimoji="1" lang="ja-JP" altLang="en-US" sz="1300">
              <a:solidFill>
                <a:sysClr val="windowText" lastClr="000000"/>
              </a:solidFill>
              <a:effectLst/>
              <a:latin typeface="+mn-lt"/>
              <a:ea typeface="+mn-ea"/>
              <a:cs typeface="+mn-cs"/>
            </a:rPr>
            <a:t>が、次年度以降の国保特別会計の運営状況が厳しい状況になると見込まれる。</a:t>
          </a:r>
          <a:endParaRPr lang="ja-JP" altLang="ja-JP" sz="13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10378</xdr:rowOff>
    </xdr:from>
    <xdr:to>
      <xdr:col>24</xdr:col>
      <xdr:colOff>62865</xdr:colOff>
      <xdr:row>38</xdr:row>
      <xdr:rowOff>40422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3878"/>
          <a:ext cx="1270" cy="140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44249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5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40422</xdr:rowOff>
    </xdr:from>
    <xdr:to>
      <xdr:col>24</xdr:col>
      <xdr:colOff>152400</xdr:colOff>
      <xdr:row>38</xdr:row>
      <xdr:rowOff>40422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5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128505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9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10378</xdr:rowOff>
    </xdr:from>
    <xdr:to>
      <xdr:col>24</xdr:col>
      <xdr:colOff>152400</xdr:colOff>
      <xdr:row>30</xdr:row>
      <xdr:rowOff>10378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3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108676</xdr:rowOff>
    </xdr:from>
    <xdr:to>
      <xdr:col>24</xdr:col>
      <xdr:colOff>63500</xdr:colOff>
      <xdr:row>35</xdr:row>
      <xdr:rowOff>131862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09426"/>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79446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372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56569</xdr:rowOff>
    </xdr:from>
    <xdr:to>
      <xdr:col>24</xdr:col>
      <xdr:colOff>114300</xdr:colOff>
      <xdr:row>34</xdr:row>
      <xdr:rowOff>158169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88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61649</xdr:rowOff>
    </xdr:from>
    <xdr:to>
      <xdr:col>19</xdr:col>
      <xdr:colOff>177800</xdr:colOff>
      <xdr:row>35</xdr:row>
      <xdr:rowOff>131862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62399"/>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78776</xdr:rowOff>
    </xdr:from>
    <xdr:to>
      <xdr:col>20</xdr:col>
      <xdr:colOff>38100</xdr:colOff>
      <xdr:row>35</xdr:row>
      <xdr:rowOff>8926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0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25453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8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159621</xdr:rowOff>
    </xdr:from>
    <xdr:to>
      <xdr:col>15</xdr:col>
      <xdr:colOff>50800</xdr:colOff>
      <xdr:row>35</xdr:row>
      <xdr:rowOff>61649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988921"/>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34363</xdr:rowOff>
    </xdr:from>
    <xdr:to>
      <xdr:col>15</xdr:col>
      <xdr:colOff>101600</xdr:colOff>
      <xdr:row>34</xdr:row>
      <xdr:rowOff>135963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6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152490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3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148517</xdr:rowOff>
    </xdr:from>
    <xdr:to>
      <xdr:col>10</xdr:col>
      <xdr:colOff>114300</xdr:colOff>
      <xdr:row>34</xdr:row>
      <xdr:rowOff>159621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77817"/>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157480</xdr:rowOff>
    </xdr:from>
    <xdr:to>
      <xdr:col>10</xdr:col>
      <xdr:colOff>165100</xdr:colOff>
      <xdr:row>34</xdr:row>
      <xdr:rowOff>87630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1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104157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9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23259</xdr:rowOff>
    </xdr:from>
    <xdr:to>
      <xdr:col>6</xdr:col>
      <xdr:colOff>38100</xdr:colOff>
      <xdr:row>34</xdr:row>
      <xdr:rowOff>124859</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5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141386</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27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57876</xdr:rowOff>
    </xdr:from>
    <xdr:to>
      <xdr:col>24</xdr:col>
      <xdr:colOff>114300</xdr:colOff>
      <xdr:row>35</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05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36303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3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81062</xdr:rowOff>
    </xdr:from>
    <xdr:to>
      <xdr:col>20</xdr:col>
      <xdr:colOff>38100</xdr:colOff>
      <xdr:row>36</xdr:row>
      <xdr:rowOff>11212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2339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17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10849</xdr:rowOff>
    </xdr:from>
    <xdr:to>
      <xdr:col>15</xdr:col>
      <xdr:colOff>101600</xdr:colOff>
      <xdr:row>35</xdr:row>
      <xdr:rowOff>112449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103576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0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108821</xdr:rowOff>
    </xdr:from>
    <xdr:to>
      <xdr:col>10</xdr:col>
      <xdr:colOff>165100</xdr:colOff>
      <xdr:row>35</xdr:row>
      <xdr:rowOff>38971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3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30098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3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97717</xdr:rowOff>
    </xdr:from>
    <xdr:to>
      <xdr:col>6</xdr:col>
      <xdr:colOff>38100</xdr:colOff>
      <xdr:row>35</xdr:row>
      <xdr:rowOff>27867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92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18994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1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1543</xdr:rowOff>
    </xdr:from>
    <xdr:to>
      <xdr:col>24</xdr:col>
      <xdr:colOff>62865</xdr:colOff>
      <xdr:row>57</xdr:row>
      <xdr:rowOff>91785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45493"/>
          <a:ext cx="1270" cy="111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95612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86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91785</xdr:rowOff>
    </xdr:from>
    <xdr:to>
      <xdr:col>24</xdr:col>
      <xdr:colOff>152400</xdr:colOff>
      <xdr:row>57</xdr:row>
      <xdr:rowOff>91785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64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119670</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0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1543</xdr:rowOff>
    </xdr:from>
    <xdr:to>
      <xdr:col>24</xdr:col>
      <xdr:colOff>152400</xdr:colOff>
      <xdr:row>51</xdr:row>
      <xdr:rowOff>1543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161088</xdr:rowOff>
    </xdr:from>
    <xdr:to>
      <xdr:col>24</xdr:col>
      <xdr:colOff>63500</xdr:colOff>
      <xdr:row>56</xdr:row>
      <xdr:rowOff>27622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90838"/>
          <a:ext cx="838200" cy="37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80011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383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57134</xdr:rowOff>
    </xdr:from>
    <xdr:to>
      <xdr:col>24</xdr:col>
      <xdr:colOff>114300</xdr:colOff>
      <xdr:row>55</xdr:row>
      <xdr:rowOff>158734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8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124851</xdr:rowOff>
    </xdr:from>
    <xdr:to>
      <xdr:col>19</xdr:col>
      <xdr:colOff>177800</xdr:colOff>
      <xdr:row>56</xdr:row>
      <xdr:rowOff>27622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040251"/>
          <a:ext cx="889000" cy="58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45603</xdr:rowOff>
    </xdr:from>
    <xdr:to>
      <xdr:col>20</xdr:col>
      <xdr:colOff>38100</xdr:colOff>
      <xdr:row>55</xdr:row>
      <xdr:rowOff>147203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163730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124851</xdr:rowOff>
    </xdr:from>
    <xdr:to>
      <xdr:col>15</xdr:col>
      <xdr:colOff>50800</xdr:colOff>
      <xdr:row>56</xdr:row>
      <xdr:rowOff>102356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040251"/>
          <a:ext cx="889000" cy="66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124602</xdr:rowOff>
    </xdr:from>
    <xdr:to>
      <xdr:col>15</xdr:col>
      <xdr:colOff>101600</xdr:colOff>
      <xdr:row>53</xdr:row>
      <xdr:rowOff>54752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45879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102356</xdr:rowOff>
    </xdr:from>
    <xdr:to>
      <xdr:col>10</xdr:col>
      <xdr:colOff>114300</xdr:colOff>
      <xdr:row>56</xdr:row>
      <xdr:rowOff>150595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3556"/>
          <a:ext cx="889000" cy="4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164302</xdr:rowOff>
    </xdr:from>
    <xdr:to>
      <xdr:col>10</xdr:col>
      <xdr:colOff>165100</xdr:colOff>
      <xdr:row>56</xdr:row>
      <xdr:rowOff>94452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59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110979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36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104248</xdr:rowOff>
    </xdr:from>
    <xdr:to>
      <xdr:col>6</xdr:col>
      <xdr:colOff>38100</xdr:colOff>
      <xdr:row>56</xdr:row>
      <xdr:rowOff>34398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5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50925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309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110288</xdr:rowOff>
    </xdr:from>
    <xdr:to>
      <xdr:col>24</xdr:col>
      <xdr:colOff>114300</xdr:colOff>
      <xdr:row>56</xdr:row>
      <xdr:rowOff>40438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88715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1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148272</xdr:rowOff>
    </xdr:from>
    <xdr:to>
      <xdr:col>20</xdr:col>
      <xdr:colOff>38100</xdr:colOff>
      <xdr:row>56</xdr:row>
      <xdr:rowOff>78422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7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69549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6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74051</xdr:rowOff>
    </xdr:from>
    <xdr:to>
      <xdr:col>15</xdr:col>
      <xdr:colOff>101600</xdr:colOff>
      <xdr:row>53</xdr:row>
      <xdr:rowOff>4201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898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20728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76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51556</xdr:rowOff>
    </xdr:from>
    <xdr:to>
      <xdr:col>10</xdr:col>
      <xdr:colOff>165100</xdr:colOff>
      <xdr:row>56</xdr:row>
      <xdr:rowOff>153156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144283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745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99795</xdr:rowOff>
    </xdr:from>
    <xdr:to>
      <xdr:col>6</xdr:col>
      <xdr:colOff>38100</xdr:colOff>
      <xdr:row>57</xdr:row>
      <xdr:rowOff>29945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21072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79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63903</xdr:rowOff>
    </xdr:from>
    <xdr:to>
      <xdr:col>24</xdr:col>
      <xdr:colOff>62865</xdr:colOff>
      <xdr:row>79</xdr:row>
      <xdr:rowOff>65514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6853"/>
          <a:ext cx="1270" cy="1373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69341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613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65514</xdr:rowOff>
    </xdr:from>
    <xdr:to>
      <xdr:col>24</xdr:col>
      <xdr:colOff>152400</xdr:colOff>
      <xdr:row>79</xdr:row>
      <xdr:rowOff>65514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6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10580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63903</xdr:rowOff>
    </xdr:from>
    <xdr:to>
      <xdr:col>24</xdr:col>
      <xdr:colOff>152400</xdr:colOff>
      <xdr:row>71</xdr:row>
      <xdr:rowOff>63903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6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46475</xdr:rowOff>
    </xdr:from>
    <xdr:to>
      <xdr:col>24</xdr:col>
      <xdr:colOff>63500</xdr:colOff>
      <xdr:row>75</xdr:row>
      <xdr:rowOff>39846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733775"/>
          <a:ext cx="8382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167988</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267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18111</xdr:rowOff>
    </xdr:from>
    <xdr:to>
      <xdr:col>24</xdr:col>
      <xdr:colOff>114300</xdr:colOff>
      <xdr:row>76</xdr:row>
      <xdr:rowOff>119711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46475</xdr:rowOff>
    </xdr:from>
    <xdr:to>
      <xdr:col>19</xdr:col>
      <xdr:colOff>177800</xdr:colOff>
      <xdr:row>75</xdr:row>
      <xdr:rowOff>72350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733775"/>
          <a:ext cx="889000" cy="19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109409</xdr:rowOff>
    </xdr:from>
    <xdr:to>
      <xdr:col>20</xdr:col>
      <xdr:colOff>38100</xdr:colOff>
      <xdr:row>76</xdr:row>
      <xdr:rowOff>39559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30686</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6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72350</xdr:rowOff>
    </xdr:from>
    <xdr:to>
      <xdr:col>15</xdr:col>
      <xdr:colOff>50800</xdr:colOff>
      <xdr:row>76</xdr:row>
      <xdr:rowOff>149312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931100"/>
          <a:ext cx="889000" cy="24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24523</xdr:rowOff>
    </xdr:from>
    <xdr:to>
      <xdr:col>15</xdr:col>
      <xdr:colOff>101600</xdr:colOff>
      <xdr:row>77</xdr:row>
      <xdr:rowOff>126123</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117250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149312</xdr:rowOff>
    </xdr:from>
    <xdr:to>
      <xdr:col>10</xdr:col>
      <xdr:colOff>114300</xdr:colOff>
      <xdr:row>77</xdr:row>
      <xdr:rowOff>102395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79512"/>
          <a:ext cx="889000" cy="1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71079</xdr:rowOff>
    </xdr:from>
    <xdr:to>
      <xdr:col>10</xdr:col>
      <xdr:colOff>165100</xdr:colOff>
      <xdr:row>78</xdr:row>
      <xdr:rowOff>1229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163806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131431</xdr:rowOff>
    </xdr:from>
    <xdr:to>
      <xdr:col>6</xdr:col>
      <xdr:colOff>38100</xdr:colOff>
      <xdr:row>78</xdr:row>
      <xdr:rowOff>61581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52708</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25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160496</xdr:rowOff>
    </xdr:from>
    <xdr:to>
      <xdr:col>24</xdr:col>
      <xdr:colOff>114300</xdr:colOff>
      <xdr:row>75</xdr:row>
      <xdr:rowOff>90646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4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11923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99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167125</xdr:rowOff>
    </xdr:from>
    <xdr:to>
      <xdr:col>20</xdr:col>
      <xdr:colOff>38100</xdr:colOff>
      <xdr:row>74</xdr:row>
      <xdr:rowOff>97275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68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113802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458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21550</xdr:rowOff>
    </xdr:from>
    <xdr:to>
      <xdr:col>15</xdr:col>
      <xdr:colOff>101600</xdr:colOff>
      <xdr:row>75</xdr:row>
      <xdr:rowOff>123150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139677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65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98512</xdr:rowOff>
    </xdr:from>
    <xdr:to>
      <xdr:col>10</xdr:col>
      <xdr:colOff>165100</xdr:colOff>
      <xdr:row>77</xdr:row>
      <xdr:rowOff>28662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2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45189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0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51595</xdr:rowOff>
    </xdr:from>
    <xdr:to>
      <xdr:col>6</xdr:col>
      <xdr:colOff>38100</xdr:colOff>
      <xdr:row>77</xdr:row>
      <xdr:rowOff>153195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5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169722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28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88753</xdr:rowOff>
    </xdr:from>
    <xdr:to>
      <xdr:col>24</xdr:col>
      <xdr:colOff>62865</xdr:colOff>
      <xdr:row>97</xdr:row>
      <xdr:rowOff>168503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19253"/>
          <a:ext cx="1270" cy="127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880</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0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168503</xdr:rowOff>
    </xdr:from>
    <xdr:to>
      <xdr:col>24</xdr:col>
      <xdr:colOff>152400</xdr:colOff>
      <xdr:row>97</xdr:row>
      <xdr:rowOff>168503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99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35430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9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88753</xdr:rowOff>
    </xdr:from>
    <xdr:to>
      <xdr:col>24</xdr:col>
      <xdr:colOff>152400</xdr:colOff>
      <xdr:row>90</xdr:row>
      <xdr:rowOff>88753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1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141415</xdr:rowOff>
    </xdr:from>
    <xdr:to>
      <xdr:col>24</xdr:col>
      <xdr:colOff>63500</xdr:colOff>
      <xdr:row>97</xdr:row>
      <xdr:rowOff>65725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600615"/>
          <a:ext cx="838200" cy="9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81900</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6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59023</xdr:rowOff>
    </xdr:from>
    <xdr:to>
      <xdr:col>24</xdr:col>
      <xdr:colOff>114300</xdr:colOff>
      <xdr:row>96</xdr:row>
      <xdr:rowOff>160623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1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141415</xdr:rowOff>
    </xdr:from>
    <xdr:to>
      <xdr:col>19</xdr:col>
      <xdr:colOff>177800</xdr:colOff>
      <xdr:row>96</xdr:row>
      <xdr:rowOff>159939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600615"/>
          <a:ext cx="889000" cy="1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53634</xdr:rowOff>
    </xdr:from>
    <xdr:to>
      <xdr:col>20</xdr:col>
      <xdr:colOff>38100</xdr:colOff>
      <xdr:row>96</xdr:row>
      <xdr:rowOff>155234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1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8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159939</xdr:rowOff>
    </xdr:from>
    <xdr:to>
      <xdr:col>15</xdr:col>
      <xdr:colOff>50800</xdr:colOff>
      <xdr:row>97</xdr:row>
      <xdr:rowOff>79372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19139"/>
          <a:ext cx="889000" cy="9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115494</xdr:rowOff>
    </xdr:from>
    <xdr:to>
      <xdr:col>15</xdr:col>
      <xdr:colOff>101600</xdr:colOff>
      <xdr:row>97</xdr:row>
      <xdr:rowOff>45644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36771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79372</xdr:rowOff>
    </xdr:from>
    <xdr:to>
      <xdr:col>10</xdr:col>
      <xdr:colOff>114300</xdr:colOff>
      <xdr:row>97</xdr:row>
      <xdr:rowOff>107947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710022"/>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140388</xdr:rowOff>
    </xdr:from>
    <xdr:to>
      <xdr:col>10</xdr:col>
      <xdr:colOff>165100</xdr:colOff>
      <xdr:row>97</xdr:row>
      <xdr:rowOff>70538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87065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137699</xdr:rowOff>
    </xdr:from>
    <xdr:to>
      <xdr:col>6</xdr:col>
      <xdr:colOff>38100</xdr:colOff>
      <xdr:row>97</xdr:row>
      <xdr:rowOff>67849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84376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14925</xdr:rowOff>
    </xdr:from>
    <xdr:to>
      <xdr:col>24</xdr:col>
      <xdr:colOff>114300</xdr:colOff>
      <xdr:row>97</xdr:row>
      <xdr:rowOff>116525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64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101302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6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90615</xdr:rowOff>
    </xdr:from>
    <xdr:to>
      <xdr:col>20</xdr:col>
      <xdr:colOff>38100</xdr:colOff>
      <xdr:row>97</xdr:row>
      <xdr:rowOff>20765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4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109139</xdr:rowOff>
    </xdr:from>
    <xdr:to>
      <xdr:col>15</xdr:col>
      <xdr:colOff>101600</xdr:colOff>
      <xdr:row>97</xdr:row>
      <xdr:rowOff>39289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6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55816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34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28572</xdr:rowOff>
    </xdr:from>
    <xdr:to>
      <xdr:col>10</xdr:col>
      <xdr:colOff>165100</xdr:colOff>
      <xdr:row>97</xdr:row>
      <xdr:rowOff>130172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121299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5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57147</xdr:rowOff>
    </xdr:from>
    <xdr:to>
      <xdr:col>6</xdr:col>
      <xdr:colOff>38100</xdr:colOff>
      <xdr:row>97</xdr:row>
      <xdr:rowOff>158747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8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149874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8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170561</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85511"/>
          <a:ext cx="1270" cy="11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117238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260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170561</xdr:rowOff>
    </xdr:from>
    <xdr:to>
      <xdr:col>55</xdr:col>
      <xdr:colOff>88900</xdr:colOff>
      <xdr:row>31</xdr:row>
      <xdr:rowOff>170561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8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160469</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326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137592</xdr:rowOff>
    </xdr:from>
    <xdr:to>
      <xdr:col>55</xdr:col>
      <xdr:colOff>50800</xdr:colOff>
      <xdr:row>38</xdr:row>
      <xdr:rowOff>67742</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130734</xdr:rowOff>
    </xdr:from>
    <xdr:to>
      <xdr:col>50</xdr:col>
      <xdr:colOff>165100</xdr:colOff>
      <xdr:row>38</xdr:row>
      <xdr:rowOff>60884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77411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118618</xdr:rowOff>
    </xdr:from>
    <xdr:to>
      <xdr:col>46</xdr:col>
      <xdr:colOff>38100</xdr:colOff>
      <xdr:row>38</xdr:row>
      <xdr:rowOff>48768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65295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148565</xdr:rowOff>
    </xdr:from>
    <xdr:to>
      <xdr:col>41</xdr:col>
      <xdr:colOff>101600</xdr:colOff>
      <xdr:row>38</xdr:row>
      <xdr:rowOff>78715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95242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154051</xdr:rowOff>
    </xdr:from>
    <xdr:to>
      <xdr:col>36</xdr:col>
      <xdr:colOff>165100</xdr:colOff>
      <xdr:row>38</xdr:row>
      <xdr:rowOff>84201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100728</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272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26837</xdr:rowOff>
    </xdr:from>
    <xdr:to>
      <xdr:col>54</xdr:col>
      <xdr:colOff>189865</xdr:colOff>
      <xdr:row>59</xdr:row>
      <xdr:rowOff>82615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0787"/>
          <a:ext cx="1270" cy="1427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86442</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20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82615</xdr:rowOff>
    </xdr:from>
    <xdr:to>
      <xdr:col>55</xdr:col>
      <xdr:colOff>88900</xdr:colOff>
      <xdr:row>59</xdr:row>
      <xdr:rowOff>82615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144964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88,412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26837</xdr:rowOff>
    </xdr:from>
    <xdr:to>
      <xdr:col>55</xdr:col>
      <xdr:colOff>88900</xdr:colOff>
      <xdr:row>51</xdr:row>
      <xdr:rowOff>26837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27457</xdr:rowOff>
    </xdr:from>
    <xdr:to>
      <xdr:col>55</xdr:col>
      <xdr:colOff>0</xdr:colOff>
      <xdr:row>58</xdr:row>
      <xdr:rowOff>94437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71557"/>
          <a:ext cx="8382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26395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3518</xdr:rowOff>
    </xdr:from>
    <xdr:to>
      <xdr:col>55</xdr:col>
      <xdr:colOff>50800</xdr:colOff>
      <xdr:row>57</xdr:row>
      <xdr:rowOff>105118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158282</xdr:rowOff>
    </xdr:from>
    <xdr:to>
      <xdr:col>50</xdr:col>
      <xdr:colOff>114300</xdr:colOff>
      <xdr:row>58</xdr:row>
      <xdr:rowOff>94437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30932"/>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45874</xdr:rowOff>
    </xdr:from>
    <xdr:to>
      <xdr:col>50</xdr:col>
      <xdr:colOff>165100</xdr:colOff>
      <xdr:row>57</xdr:row>
      <xdr:rowOff>147474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164001</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59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158282</xdr:rowOff>
    </xdr:from>
    <xdr:to>
      <xdr:col>45</xdr:col>
      <xdr:colOff>177800</xdr:colOff>
      <xdr:row>58</xdr:row>
      <xdr:rowOff>86926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30932"/>
          <a:ext cx="889000" cy="10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51949</xdr:rowOff>
    </xdr:from>
    <xdr:to>
      <xdr:col>46</xdr:col>
      <xdr:colOff>38100</xdr:colOff>
      <xdr:row>57</xdr:row>
      <xdr:rowOff>153549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170076</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86926</xdr:rowOff>
    </xdr:from>
    <xdr:to>
      <xdr:col>41</xdr:col>
      <xdr:colOff>50800</xdr:colOff>
      <xdr:row>58</xdr:row>
      <xdr:rowOff>98666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031026"/>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160713</xdr:rowOff>
    </xdr:from>
    <xdr:to>
      <xdr:col>41</xdr:col>
      <xdr:colOff>101600</xdr:colOff>
      <xdr:row>57</xdr:row>
      <xdr:rowOff>90863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6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107390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5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24223</xdr:rowOff>
    </xdr:from>
    <xdr:to>
      <xdr:col>36</xdr:col>
      <xdr:colOff>165100</xdr:colOff>
      <xdr:row>57</xdr:row>
      <xdr:rowOff>125823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79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142350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57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148107</xdr:rowOff>
    </xdr:from>
    <xdr:to>
      <xdr:col>55</xdr:col>
      <xdr:colOff>50800</xdr:colOff>
      <xdr:row>58</xdr:row>
      <xdr:rowOff>78257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2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126534</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9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43637</xdr:rowOff>
    </xdr:from>
    <xdr:to>
      <xdr:col>50</xdr:col>
      <xdr:colOff>165100</xdr:colOff>
      <xdr:row>58</xdr:row>
      <xdr:rowOff>145237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8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136364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107482</xdr:rowOff>
    </xdr:from>
    <xdr:to>
      <xdr:col>46</xdr:col>
      <xdr:colOff>38100</xdr:colOff>
      <xdr:row>58</xdr:row>
      <xdr:rowOff>37632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8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28759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36126</xdr:rowOff>
    </xdr:from>
    <xdr:to>
      <xdr:col>41</xdr:col>
      <xdr:colOff>101600</xdr:colOff>
      <xdr:row>58</xdr:row>
      <xdr:rowOff>137726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8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128853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7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47866</xdr:rowOff>
    </xdr:from>
    <xdr:to>
      <xdr:col>36</xdr:col>
      <xdr:colOff>165100</xdr:colOff>
      <xdr:row>58</xdr:row>
      <xdr:rowOff>149466</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140593</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45745</xdr:rowOff>
    </xdr:from>
    <xdr:to>
      <xdr:col>54</xdr:col>
      <xdr:colOff>189865</xdr:colOff>
      <xdr:row>79</xdr:row>
      <xdr:rowOff>88347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47245"/>
          <a:ext cx="1270" cy="158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92174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36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88347</xdr:rowOff>
    </xdr:from>
    <xdr:to>
      <xdr:col>55</xdr:col>
      <xdr:colOff>88900</xdr:colOff>
      <xdr:row>79</xdr:row>
      <xdr:rowOff>88347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3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163872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82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97,754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45745</xdr:rowOff>
    </xdr:from>
    <xdr:to>
      <xdr:col>55</xdr:col>
      <xdr:colOff>88900</xdr:colOff>
      <xdr:row>70</xdr:row>
      <xdr:rowOff>45745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4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78223</xdr:rowOff>
    </xdr:from>
    <xdr:to>
      <xdr:col>55</xdr:col>
      <xdr:colOff>0</xdr:colOff>
      <xdr:row>78</xdr:row>
      <xdr:rowOff>113819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51323"/>
          <a:ext cx="838200" cy="3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64816</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41939</xdr:rowOff>
    </xdr:from>
    <xdr:to>
      <xdr:col>55</xdr:col>
      <xdr:colOff>50800</xdr:colOff>
      <xdr:row>77</xdr:row>
      <xdr:rowOff>143539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29532</xdr:rowOff>
    </xdr:from>
    <xdr:to>
      <xdr:col>50</xdr:col>
      <xdr:colOff>114300</xdr:colOff>
      <xdr:row>78</xdr:row>
      <xdr:rowOff>78223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02632"/>
          <a:ext cx="889000" cy="4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73665</xdr:rowOff>
    </xdr:from>
    <xdr:to>
      <xdr:col>50</xdr:col>
      <xdr:colOff>165100</xdr:colOff>
      <xdr:row>78</xdr:row>
      <xdr:rowOff>3815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75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20342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05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29532</xdr:rowOff>
    </xdr:from>
    <xdr:to>
      <xdr:col>45</xdr:col>
      <xdr:colOff>177800</xdr:colOff>
      <xdr:row>78</xdr:row>
      <xdr:rowOff>97622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402632"/>
          <a:ext cx="889000" cy="6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16990</xdr:rowOff>
    </xdr:from>
    <xdr:to>
      <xdr:col>46</xdr:col>
      <xdr:colOff>38100</xdr:colOff>
      <xdr:row>77</xdr:row>
      <xdr:rowOff>118590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2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135117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9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97622</xdr:rowOff>
    </xdr:from>
    <xdr:to>
      <xdr:col>41</xdr:col>
      <xdr:colOff>50800</xdr:colOff>
      <xdr:row>78</xdr:row>
      <xdr:rowOff>99825</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70722"/>
          <a:ext cx="889000" cy="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151651</xdr:rowOff>
    </xdr:from>
    <xdr:to>
      <xdr:col>41</xdr:col>
      <xdr:colOff>101600</xdr:colOff>
      <xdr:row>78</xdr:row>
      <xdr:rowOff>81801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53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98328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12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23244</xdr:rowOff>
    </xdr:from>
    <xdr:to>
      <xdr:col>36</xdr:col>
      <xdr:colOff>165100</xdr:colOff>
      <xdr:row>78</xdr:row>
      <xdr:rowOff>124844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9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141371</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7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63019</xdr:rowOff>
    </xdr:from>
    <xdr:to>
      <xdr:col>55</xdr:col>
      <xdr:colOff>50800</xdr:colOff>
      <xdr:row>78</xdr:row>
      <xdr:rowOff>164619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3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41446</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1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27423</xdr:rowOff>
    </xdr:from>
    <xdr:to>
      <xdr:col>50</xdr:col>
      <xdr:colOff>165100</xdr:colOff>
      <xdr:row>78</xdr:row>
      <xdr:rowOff>129023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0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120150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49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150182</xdr:rowOff>
    </xdr:from>
    <xdr:to>
      <xdr:col>46</xdr:col>
      <xdr:colOff>38100</xdr:colOff>
      <xdr:row>78</xdr:row>
      <xdr:rowOff>80332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5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71459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44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46822</xdr:rowOff>
    </xdr:from>
    <xdr:to>
      <xdr:col>41</xdr:col>
      <xdr:colOff>101600</xdr:colOff>
      <xdr:row>78</xdr:row>
      <xdr:rowOff>148422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4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139549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5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49025</xdr:rowOff>
    </xdr:from>
    <xdr:to>
      <xdr:col>36</xdr:col>
      <xdr:colOff>165100</xdr:colOff>
      <xdr:row>78</xdr:row>
      <xdr:rowOff>150625</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141752</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105116</xdr:rowOff>
    </xdr:from>
    <xdr:to>
      <xdr:col>54</xdr:col>
      <xdr:colOff>189865</xdr:colOff>
      <xdr:row>98</xdr:row>
      <xdr:rowOff>29341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535616"/>
          <a:ext cx="1270" cy="129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33168</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83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29341</xdr:rowOff>
    </xdr:from>
    <xdr:to>
      <xdr:col>55</xdr:col>
      <xdr:colOff>88900</xdr:colOff>
      <xdr:row>98</xdr:row>
      <xdr:rowOff>29341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83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51793</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310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141,177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105116</xdr:rowOff>
    </xdr:from>
    <xdr:to>
      <xdr:col>55</xdr:col>
      <xdr:colOff>88900</xdr:colOff>
      <xdr:row>90</xdr:row>
      <xdr:rowOff>105116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535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147788</xdr:rowOff>
    </xdr:from>
    <xdr:to>
      <xdr:col>55</xdr:col>
      <xdr:colOff>0</xdr:colOff>
      <xdr:row>98</xdr:row>
      <xdr:rowOff>17748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78438"/>
          <a:ext cx="838200" cy="4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117491</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233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94614</xdr:rowOff>
    </xdr:from>
    <xdr:to>
      <xdr:col>55</xdr:col>
      <xdr:colOff>50800</xdr:colOff>
      <xdr:row>96</xdr:row>
      <xdr:rowOff>24764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38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8026</xdr:rowOff>
    </xdr:from>
    <xdr:to>
      <xdr:col>50</xdr:col>
      <xdr:colOff>114300</xdr:colOff>
      <xdr:row>98</xdr:row>
      <xdr:rowOff>17748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810126"/>
          <a:ext cx="889000" cy="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81215</xdr:rowOff>
    </xdr:from>
    <xdr:to>
      <xdr:col>50</xdr:col>
      <xdr:colOff>165100</xdr:colOff>
      <xdr:row>96</xdr:row>
      <xdr:rowOff>11365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27892</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96723</xdr:rowOff>
    </xdr:from>
    <xdr:to>
      <xdr:col>45</xdr:col>
      <xdr:colOff>177800</xdr:colOff>
      <xdr:row>98</xdr:row>
      <xdr:rowOff>8026</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555923"/>
          <a:ext cx="889000" cy="25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65714</xdr:rowOff>
    </xdr:from>
    <xdr:to>
      <xdr:col>46</xdr:col>
      <xdr:colOff>38100</xdr:colOff>
      <xdr:row>95</xdr:row>
      <xdr:rowOff>167314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35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12391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12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22820</xdr:rowOff>
    </xdr:from>
    <xdr:to>
      <xdr:col>41</xdr:col>
      <xdr:colOff>50800</xdr:colOff>
      <xdr:row>96</xdr:row>
      <xdr:rowOff>96723</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482020"/>
          <a:ext cx="889000" cy="7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83676</xdr:rowOff>
    </xdr:from>
    <xdr:to>
      <xdr:col>41</xdr:col>
      <xdr:colOff>101600</xdr:colOff>
      <xdr:row>96</xdr:row>
      <xdr:rowOff>13826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30353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1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125682</xdr:rowOff>
    </xdr:from>
    <xdr:to>
      <xdr:col>36</xdr:col>
      <xdr:colOff>165100</xdr:colOff>
      <xdr:row>96</xdr:row>
      <xdr:rowOff>55832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41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72359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18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96988</xdr:rowOff>
    </xdr:from>
    <xdr:to>
      <xdr:col>55</xdr:col>
      <xdr:colOff>50800</xdr:colOff>
      <xdr:row>98</xdr:row>
      <xdr:rowOff>27138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11915</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138398</xdr:rowOff>
    </xdr:from>
    <xdr:to>
      <xdr:col>50</xdr:col>
      <xdr:colOff>165100</xdr:colOff>
      <xdr:row>98</xdr:row>
      <xdr:rowOff>68548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6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59675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61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128676</xdr:rowOff>
    </xdr:from>
    <xdr:to>
      <xdr:col>46</xdr:col>
      <xdr:colOff>38100</xdr:colOff>
      <xdr:row>98</xdr:row>
      <xdr:rowOff>58826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49953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5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45923</xdr:rowOff>
    </xdr:from>
    <xdr:to>
      <xdr:col>41</xdr:col>
      <xdr:colOff>101600</xdr:colOff>
      <xdr:row>96</xdr:row>
      <xdr:rowOff>147523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50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138650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5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143470</xdr:rowOff>
    </xdr:from>
    <xdr:to>
      <xdr:col>36</xdr:col>
      <xdr:colOff>165100</xdr:colOff>
      <xdr:row>96</xdr:row>
      <xdr:rowOff>73620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43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64747</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52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133909</xdr:rowOff>
    </xdr:from>
    <xdr:to>
      <xdr:col>85</xdr:col>
      <xdr:colOff>126364</xdr:colOff>
      <xdr:row>38</xdr:row>
      <xdr:rowOff>132537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7409"/>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136364</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132537</xdr:rowOff>
    </xdr:from>
    <xdr:to>
      <xdr:col>86</xdr:col>
      <xdr:colOff>25400</xdr:colOff>
      <xdr:row>38</xdr:row>
      <xdr:rowOff>132537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80586</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5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133909</xdr:rowOff>
    </xdr:from>
    <xdr:to>
      <xdr:col>86</xdr:col>
      <xdr:colOff>25400</xdr:colOff>
      <xdr:row>30</xdr:row>
      <xdr:rowOff>133909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34316</xdr:rowOff>
    </xdr:from>
    <xdr:to>
      <xdr:col>85</xdr:col>
      <xdr:colOff>127000</xdr:colOff>
      <xdr:row>38</xdr:row>
      <xdr:rowOff>38088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549416"/>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45293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6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22416</xdr:rowOff>
    </xdr:from>
    <xdr:to>
      <xdr:col>85</xdr:col>
      <xdr:colOff>177800</xdr:colOff>
      <xdr:row>36</xdr:row>
      <xdr:rowOff>124016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19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38088</xdr:rowOff>
    </xdr:from>
    <xdr:to>
      <xdr:col>81</xdr:col>
      <xdr:colOff>50800</xdr:colOff>
      <xdr:row>38</xdr:row>
      <xdr:rowOff>53213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553188"/>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117780</xdr:rowOff>
    </xdr:from>
    <xdr:to>
      <xdr:col>81</xdr:col>
      <xdr:colOff>101600</xdr:colOff>
      <xdr:row>36</xdr:row>
      <xdr:rowOff>47930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11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64457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8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53213</xdr:rowOff>
    </xdr:from>
    <xdr:to>
      <xdr:col>76</xdr:col>
      <xdr:colOff>114300</xdr:colOff>
      <xdr:row>38</xdr:row>
      <xdr:rowOff>82855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568313"/>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23025</xdr:rowOff>
    </xdr:from>
    <xdr:to>
      <xdr:col>76</xdr:col>
      <xdr:colOff>165100</xdr:colOff>
      <xdr:row>35</xdr:row>
      <xdr:rowOff>124625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2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141152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79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82855</xdr:rowOff>
    </xdr:from>
    <xdr:to>
      <xdr:col>71</xdr:col>
      <xdr:colOff>177800</xdr:colOff>
      <xdr:row>38</xdr:row>
      <xdr:rowOff>101105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6597955"/>
          <a:ext cx="889000" cy="1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108179</xdr:rowOff>
    </xdr:from>
    <xdr:to>
      <xdr:col>72</xdr:col>
      <xdr:colOff>38100</xdr:colOff>
      <xdr:row>36</xdr:row>
      <xdr:rowOff>38329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10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54856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88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120180</xdr:rowOff>
    </xdr:from>
    <xdr:to>
      <xdr:col>67</xdr:col>
      <xdr:colOff>101600</xdr:colOff>
      <xdr:row>36</xdr:row>
      <xdr:rowOff>50330</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1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66857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8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154965</xdr:rowOff>
    </xdr:from>
    <xdr:to>
      <xdr:col>85</xdr:col>
      <xdr:colOff>177800</xdr:colOff>
      <xdr:row>38</xdr:row>
      <xdr:rowOff>85116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69892</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4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158737</xdr:rowOff>
    </xdr:from>
    <xdr:to>
      <xdr:col>81</xdr:col>
      <xdr:colOff>101600</xdr:colOff>
      <xdr:row>38</xdr:row>
      <xdr:rowOff>88888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5023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80015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59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2413</xdr:rowOff>
    </xdr:from>
    <xdr:to>
      <xdr:col>76</xdr:col>
      <xdr:colOff>165100</xdr:colOff>
      <xdr:row>38</xdr:row>
      <xdr:rowOff>104013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5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95140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6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32055</xdr:rowOff>
    </xdr:from>
    <xdr:to>
      <xdr:col>72</xdr:col>
      <xdr:colOff>38100</xdr:colOff>
      <xdr:row>38</xdr:row>
      <xdr:rowOff>133655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54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124782</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63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50305</xdr:rowOff>
    </xdr:from>
    <xdr:to>
      <xdr:col>67</xdr:col>
      <xdr:colOff>101600</xdr:colOff>
      <xdr:row>38</xdr:row>
      <xdr:rowOff>151905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5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143032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65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42507</xdr:rowOff>
    </xdr:from>
    <xdr:to>
      <xdr:col>85</xdr:col>
      <xdr:colOff>126364</xdr:colOff>
      <xdr:row>59</xdr:row>
      <xdr:rowOff>5652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786457"/>
          <a:ext cx="1269" cy="1334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9479</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12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5652</xdr:rowOff>
    </xdr:from>
    <xdr:to>
      <xdr:col>86</xdr:col>
      <xdr:colOff>25400</xdr:colOff>
      <xdr:row>59</xdr:row>
      <xdr:rowOff>5652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121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160634</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56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42507</xdr:rowOff>
    </xdr:from>
    <xdr:to>
      <xdr:col>86</xdr:col>
      <xdr:colOff>25400</xdr:colOff>
      <xdr:row>51</xdr:row>
      <xdr:rowOff>42507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786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166116</xdr:rowOff>
    </xdr:from>
    <xdr:to>
      <xdr:col>85</xdr:col>
      <xdr:colOff>127000</xdr:colOff>
      <xdr:row>57</xdr:row>
      <xdr:rowOff>40107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5481300" y="9595866"/>
          <a:ext cx="838200" cy="2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102405</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532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79528</xdr:rowOff>
    </xdr:from>
    <xdr:to>
      <xdr:col>85</xdr:col>
      <xdr:colOff>177800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94679</xdr:rowOff>
    </xdr:from>
    <xdr:to>
      <xdr:col>81</xdr:col>
      <xdr:colOff>50800</xdr:colOff>
      <xdr:row>55</xdr:row>
      <xdr:rowOff>166116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524429"/>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73901</xdr:rowOff>
    </xdr:from>
    <xdr:to>
      <xdr:col>81</xdr:col>
      <xdr:colOff>101600</xdr:colOff>
      <xdr:row>57</xdr:row>
      <xdr:rowOff>4051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166628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94679</xdr:rowOff>
    </xdr:from>
    <xdr:to>
      <xdr:col>76</xdr:col>
      <xdr:colOff>114300</xdr:colOff>
      <xdr:row>57</xdr:row>
      <xdr:rowOff>106604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3703300" y="9524429"/>
          <a:ext cx="889000" cy="35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162585</xdr:rowOff>
    </xdr:from>
    <xdr:to>
      <xdr:col>76</xdr:col>
      <xdr:colOff>165100</xdr:colOff>
      <xdr:row>56</xdr:row>
      <xdr:rowOff>92735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83862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106604</xdr:rowOff>
    </xdr:from>
    <xdr:to>
      <xdr:col>71</xdr:col>
      <xdr:colOff>177800</xdr:colOff>
      <xdr:row>57</xdr:row>
      <xdr:rowOff>168834</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879254"/>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92151</xdr:rowOff>
    </xdr:from>
    <xdr:to>
      <xdr:col>72</xdr:col>
      <xdr:colOff>38100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38828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46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99873</xdr:rowOff>
    </xdr:from>
    <xdr:to>
      <xdr:col>67</xdr:col>
      <xdr:colOff>101600</xdr:colOff>
      <xdr:row>57</xdr:row>
      <xdr:rowOff>30023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70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46550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47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160757</xdr:rowOff>
    </xdr:from>
    <xdr:to>
      <xdr:col>85</xdr:col>
      <xdr:colOff>177800</xdr:colOff>
      <xdr:row>57</xdr:row>
      <xdr:rowOff>90907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7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139184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74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115316</xdr:rowOff>
    </xdr:from>
    <xdr:to>
      <xdr:col>81</xdr:col>
      <xdr:colOff>101600</xdr:colOff>
      <xdr:row>56</xdr:row>
      <xdr:rowOff>45466</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54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61993</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3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43879</xdr:rowOff>
    </xdr:from>
    <xdr:to>
      <xdr:col>76</xdr:col>
      <xdr:colOff>165100</xdr:colOff>
      <xdr:row>55</xdr:row>
      <xdr:rowOff>145479</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4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162006</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2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55804</xdr:rowOff>
    </xdr:from>
    <xdr:to>
      <xdr:col>72</xdr:col>
      <xdr:colOff>38100</xdr:colOff>
      <xdr:row>57</xdr:row>
      <xdr:rowOff>157404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82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148531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92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118034</xdr:rowOff>
    </xdr:from>
    <xdr:to>
      <xdr:col>67</xdr:col>
      <xdr:colOff>101600</xdr:colOff>
      <xdr:row>58</xdr:row>
      <xdr:rowOff>48184</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89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39311</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98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157505</xdr:rowOff>
    </xdr:from>
    <xdr:to>
      <xdr:col>85</xdr:col>
      <xdr:colOff>126364</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1987555"/>
          <a:ext cx="1269" cy="16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104182</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76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157505</xdr:rowOff>
    </xdr:from>
    <xdr:to>
      <xdr:col>86</xdr:col>
      <xdr:colOff>25400</xdr:colOff>
      <xdr:row>69</xdr:row>
      <xdr:rowOff>157505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198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30683</xdr:rowOff>
    </xdr:from>
    <xdr:to>
      <xdr:col>85</xdr:col>
      <xdr:colOff>127000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575233"/>
          <a:ext cx="8382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131627</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108750</xdr:rowOff>
    </xdr:from>
    <xdr:to>
      <xdr:col>85</xdr:col>
      <xdr:colOff>177800</xdr:colOff>
      <xdr:row>79</xdr:row>
      <xdr:rowOff>38900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4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30683</xdr:rowOff>
    </xdr:from>
    <xdr:to>
      <xdr:col>81</xdr:col>
      <xdr:colOff>50800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575233"/>
          <a:ext cx="889000" cy="1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120675</xdr:rowOff>
    </xdr:from>
    <xdr:to>
      <xdr:col>81</xdr:col>
      <xdr:colOff>101600</xdr:colOff>
      <xdr:row>79</xdr:row>
      <xdr:rowOff>50825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4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67352</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2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103327</xdr:rowOff>
    </xdr:from>
    <xdr:to>
      <xdr:col>76</xdr:col>
      <xdr:colOff>165100</xdr:colOff>
      <xdr:row>79</xdr:row>
      <xdr:rowOff>33477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76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50004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5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32183</xdr:rowOff>
    </xdr:from>
    <xdr:to>
      <xdr:col>71</xdr:col>
      <xdr:colOff>177800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576733"/>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88024</xdr:rowOff>
    </xdr:from>
    <xdr:to>
      <xdr:col>72</xdr:col>
      <xdr:colOff>38100</xdr:colOff>
      <xdr:row>79</xdr:row>
      <xdr:rowOff>18174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34701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23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116815</xdr:rowOff>
    </xdr:from>
    <xdr:to>
      <xdr:col>67</xdr:col>
      <xdr:colOff>101600</xdr:colOff>
      <xdr:row>79</xdr:row>
      <xdr:rowOff>46965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63492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26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87177</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460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151333</xdr:rowOff>
    </xdr:from>
    <xdr:to>
      <xdr:col>81</xdr:col>
      <xdr:colOff>101600</xdr:colOff>
      <xdr:row>79</xdr:row>
      <xdr:rowOff>81483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2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72610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361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152833</xdr:rowOff>
    </xdr:from>
    <xdr:to>
      <xdr:col>67</xdr:col>
      <xdr:colOff>101600</xdr:colOff>
      <xdr:row>79</xdr:row>
      <xdr:rowOff>82983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2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74110</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18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150079</xdr:rowOff>
    </xdr:from>
    <xdr:to>
      <xdr:col>85</xdr:col>
      <xdr:colOff>126364</xdr:colOff>
      <xdr:row>98</xdr:row>
      <xdr:rowOff>116946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409129"/>
          <a:ext cx="1269" cy="150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120773</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116946</xdr:rowOff>
    </xdr:from>
    <xdr:to>
      <xdr:col>86</xdr:col>
      <xdr:colOff>25400</xdr:colOff>
      <xdr:row>98</xdr:row>
      <xdr:rowOff>116946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19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96756</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8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211,138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150079</xdr:rowOff>
    </xdr:from>
    <xdr:to>
      <xdr:col>86</xdr:col>
      <xdr:colOff>25400</xdr:colOff>
      <xdr:row>89</xdr:row>
      <xdr:rowOff>150079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409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24371</xdr:rowOff>
    </xdr:from>
    <xdr:to>
      <xdr:col>85</xdr:col>
      <xdr:colOff>127000</xdr:colOff>
      <xdr:row>98</xdr:row>
      <xdr:rowOff>28204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5481300" y="16826471"/>
          <a:ext cx="838200" cy="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97764</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385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74887</xdr:rowOff>
    </xdr:from>
    <xdr:to>
      <xdr:col>85</xdr:col>
      <xdr:colOff>177800</xdr:colOff>
      <xdr:row>97</xdr:row>
      <xdr:rowOff>5037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24371</xdr:rowOff>
    </xdr:from>
    <xdr:to>
      <xdr:col>81</xdr:col>
      <xdr:colOff>50800</xdr:colOff>
      <xdr:row>98</xdr:row>
      <xdr:rowOff>29065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826471"/>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92100</xdr:rowOff>
    </xdr:from>
    <xdr:to>
      <xdr:col>81</xdr:col>
      <xdr:colOff>101600</xdr:colOff>
      <xdr:row>97</xdr:row>
      <xdr:rowOff>22250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38777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19966</xdr:rowOff>
    </xdr:from>
    <xdr:to>
      <xdr:col>76</xdr:col>
      <xdr:colOff>114300</xdr:colOff>
      <xdr:row>98</xdr:row>
      <xdr:rowOff>29065</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3703300" y="16822066"/>
          <a:ext cx="889000" cy="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111044</xdr:rowOff>
    </xdr:from>
    <xdr:to>
      <xdr:col>76</xdr:col>
      <xdr:colOff>165100</xdr:colOff>
      <xdr:row>97</xdr:row>
      <xdr:rowOff>41194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57721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19966</xdr:rowOff>
    </xdr:from>
    <xdr:to>
      <xdr:col>71</xdr:col>
      <xdr:colOff>177800</xdr:colOff>
      <xdr:row>98</xdr:row>
      <xdr:rowOff>25972</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822066"/>
          <a:ext cx="889000" cy="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110099</xdr:rowOff>
    </xdr:from>
    <xdr:to>
      <xdr:col>72</xdr:col>
      <xdr:colOff>38100</xdr:colOff>
      <xdr:row>97</xdr:row>
      <xdr:rowOff>40249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56776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103324</xdr:rowOff>
    </xdr:from>
    <xdr:to>
      <xdr:col>67</xdr:col>
      <xdr:colOff>101600</xdr:colOff>
      <xdr:row>97</xdr:row>
      <xdr:rowOff>33474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50001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3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148854</xdr:rowOff>
    </xdr:from>
    <xdr:to>
      <xdr:col>85</xdr:col>
      <xdr:colOff>177800</xdr:colOff>
      <xdr:row>98</xdr:row>
      <xdr:rowOff>79004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77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63781</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6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145021</xdr:rowOff>
    </xdr:from>
    <xdr:to>
      <xdr:col>81</xdr:col>
      <xdr:colOff>101600</xdr:colOff>
      <xdr:row>98</xdr:row>
      <xdr:rowOff>75171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7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66298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86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149715</xdr:rowOff>
    </xdr:from>
    <xdr:to>
      <xdr:col>76</xdr:col>
      <xdr:colOff>165100</xdr:colOff>
      <xdr:row>98</xdr:row>
      <xdr:rowOff>79865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78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70992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87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140616</xdr:rowOff>
    </xdr:from>
    <xdr:to>
      <xdr:col>72</xdr:col>
      <xdr:colOff>38100</xdr:colOff>
      <xdr:row>98</xdr:row>
      <xdr:rowOff>70766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77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61893</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8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146622</xdr:rowOff>
    </xdr:from>
    <xdr:to>
      <xdr:col>67</xdr:col>
      <xdr:colOff>101600</xdr:colOff>
      <xdr:row>98</xdr:row>
      <xdr:rowOff>76772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77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67899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686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61062</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547462"/>
          <a:ext cx="1269" cy="110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163695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8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7739</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32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61062</xdr:rowOff>
    </xdr:from>
    <xdr:to>
      <xdr:col>116</xdr:col>
      <xdr:colOff>152400</xdr:colOff>
      <xdr:row>32</xdr:row>
      <xdr:rowOff>61062</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54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81145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247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58268</xdr:rowOff>
    </xdr:from>
    <xdr:to>
      <xdr:col>116</xdr:col>
      <xdr:colOff>114300</xdr:colOff>
      <xdr:row>38</xdr:row>
      <xdr:rowOff>159868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81585</xdr:rowOff>
    </xdr:from>
    <xdr:to>
      <xdr:col>112</xdr:col>
      <xdr:colOff>38100</xdr:colOff>
      <xdr:row>39</xdr:row>
      <xdr:rowOff>11735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28262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37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82499</xdr:rowOff>
    </xdr:from>
    <xdr:to>
      <xdr:col>102</xdr:col>
      <xdr:colOff>165100</xdr:colOff>
      <xdr:row>39</xdr:row>
      <xdr:rowOff>12649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59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29176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3728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15003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586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36695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517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ysClr val="windowText" lastClr="000000"/>
              </a:solidFill>
              <a:effectLst/>
              <a:latin typeface="+mn-lt"/>
              <a:ea typeface="+mn-ea"/>
              <a:cs typeface="+mn-cs"/>
            </a:rPr>
            <a:t>総務費は、類似団体平均と比較して低い状況に</a:t>
          </a:r>
          <a:r>
            <a:rPr kumimoji="1" lang="ja-JP" altLang="en-US" sz="1300">
              <a:solidFill>
                <a:sysClr val="windowText" lastClr="000000"/>
              </a:solidFill>
              <a:effectLst/>
              <a:latin typeface="+mn-lt"/>
              <a:ea typeface="+mn-ea"/>
              <a:cs typeface="+mn-cs"/>
            </a:rPr>
            <a:t>ある</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前年度と比較して増となった</a:t>
          </a:r>
          <a:r>
            <a:rPr kumimoji="1" lang="ja-JP" altLang="ja-JP" sz="1300">
              <a:solidFill>
                <a:sysClr val="windowText" lastClr="000000"/>
              </a:solidFill>
              <a:effectLst/>
              <a:latin typeface="+mn-lt"/>
              <a:ea typeface="+mn-ea"/>
              <a:cs typeface="+mn-cs"/>
            </a:rPr>
            <a:t>主な要因として、</a:t>
          </a:r>
          <a:r>
            <a:rPr kumimoji="1" lang="ja-JP" altLang="en-US" sz="1300">
              <a:solidFill>
                <a:sysClr val="windowText" lastClr="000000"/>
              </a:solidFill>
              <a:effectLst/>
              <a:latin typeface="+mn-lt"/>
              <a:ea typeface="+mn-ea"/>
              <a:cs typeface="+mn-cs"/>
            </a:rPr>
            <a:t>公共施設整備基金積立金約</a:t>
          </a:r>
          <a:r>
            <a:rPr kumimoji="1" lang="en-US" altLang="ja-JP" sz="1300">
              <a:solidFill>
                <a:sysClr val="windowText" lastClr="000000"/>
              </a:solidFill>
              <a:effectLst/>
              <a:latin typeface="+mn-lt"/>
              <a:ea typeface="+mn-ea"/>
              <a:cs typeface="+mn-cs"/>
            </a:rPr>
            <a:t>1</a:t>
          </a:r>
          <a:r>
            <a:rPr kumimoji="1" lang="ja-JP" altLang="en-US" sz="1300">
              <a:solidFill>
                <a:sysClr val="windowText" lastClr="000000"/>
              </a:solidFill>
              <a:effectLst/>
              <a:latin typeface="+mn-lt"/>
              <a:ea typeface="+mn-ea"/>
              <a:cs typeface="+mn-cs"/>
            </a:rPr>
            <a:t>億</a:t>
          </a:r>
          <a:r>
            <a:rPr kumimoji="1" lang="en-US" altLang="ja-JP" sz="1300">
              <a:solidFill>
                <a:sysClr val="windowText" lastClr="000000"/>
              </a:solidFill>
              <a:effectLst/>
              <a:latin typeface="+mn-lt"/>
              <a:ea typeface="+mn-ea"/>
              <a:cs typeface="+mn-cs"/>
            </a:rPr>
            <a:t>7</a:t>
          </a:r>
          <a:r>
            <a:rPr kumimoji="1" lang="ja-JP" altLang="en-US" sz="1300">
              <a:solidFill>
                <a:sysClr val="windowText" lastClr="000000"/>
              </a:solidFill>
              <a:effectLst/>
              <a:latin typeface="+mn-lt"/>
              <a:ea typeface="+mn-ea"/>
              <a:cs typeface="+mn-cs"/>
            </a:rPr>
            <a:t>千万円の増とによる。</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民生費は、類似団体平均と比較して高い状況にある。主な要因として、待機児童解消のための認可保育所等運営負担金</a:t>
          </a:r>
          <a:r>
            <a:rPr kumimoji="1" lang="ja-JP" altLang="en-US" sz="1300">
              <a:solidFill>
                <a:sysClr val="windowText" lastClr="000000"/>
              </a:solidFill>
              <a:effectLst/>
              <a:latin typeface="+mn-lt"/>
              <a:ea typeface="+mn-ea"/>
              <a:cs typeface="+mn-cs"/>
            </a:rPr>
            <a:t>や障害者福祉サービス費等</a:t>
          </a:r>
          <a:r>
            <a:rPr kumimoji="1" lang="ja-JP" altLang="ja-JP" sz="1300">
              <a:solidFill>
                <a:sysClr val="windowText" lastClr="000000"/>
              </a:solidFill>
              <a:effectLst/>
              <a:latin typeface="+mn-lt"/>
              <a:ea typeface="+mn-ea"/>
              <a:cs typeface="+mn-cs"/>
            </a:rPr>
            <a:t>の影響で増と</a:t>
          </a:r>
          <a:r>
            <a:rPr kumimoji="1" lang="ja-JP" altLang="en-US" sz="1300">
              <a:solidFill>
                <a:sysClr val="windowText" lastClr="000000"/>
              </a:solidFill>
              <a:effectLst/>
              <a:latin typeface="+mn-lt"/>
              <a:ea typeface="+mn-ea"/>
              <a:cs typeface="+mn-cs"/>
            </a:rPr>
            <a:t>なっている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衛生費は、</a:t>
          </a:r>
          <a:r>
            <a:rPr kumimoji="1" lang="ja-JP" altLang="en-US" sz="1300">
              <a:solidFill>
                <a:sysClr val="windowText" lastClr="000000"/>
              </a:solidFill>
              <a:effectLst/>
              <a:latin typeface="+mn-lt"/>
              <a:ea typeface="+mn-ea"/>
              <a:cs typeface="+mn-cs"/>
            </a:rPr>
            <a:t>令和２年度から実施していた公営墓地建設事業の完了した</a:t>
          </a:r>
          <a:r>
            <a:rPr kumimoji="1" lang="ja-JP" altLang="ja-JP" sz="1300">
              <a:solidFill>
                <a:sysClr val="windowText" lastClr="000000"/>
              </a:solidFill>
              <a:effectLst/>
              <a:latin typeface="+mn-lt"/>
              <a:ea typeface="+mn-ea"/>
              <a:cs typeface="+mn-cs"/>
            </a:rPr>
            <a:t>影響により</a:t>
          </a:r>
          <a:r>
            <a:rPr kumimoji="1" lang="ja-JP" altLang="en-US" sz="1300">
              <a:solidFill>
                <a:sysClr val="windowText" lastClr="000000"/>
              </a:solidFill>
              <a:effectLst/>
              <a:latin typeface="+mn-lt"/>
              <a:ea typeface="+mn-ea"/>
              <a:cs typeface="+mn-cs"/>
            </a:rPr>
            <a:t>減と</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pPr eaLnBrk="1" fontAlgn="auto" latinLnBrk="0" hangingPunct="1"/>
          <a:r>
            <a:rPr kumimoji="1" lang="ja-JP" altLang="en-US" sz="1300">
              <a:solidFill>
                <a:sysClr val="windowText" lastClr="000000"/>
              </a:solidFill>
              <a:effectLst/>
              <a:latin typeface="+mn-lt"/>
              <a:ea typeface="+mn-ea"/>
              <a:cs typeface="+mn-cs"/>
            </a:rPr>
            <a:t>土木費</a:t>
          </a:r>
          <a:r>
            <a:rPr kumimoji="1" lang="ja-JP" altLang="ja-JP" sz="1300">
              <a:solidFill>
                <a:sysClr val="windowText" lastClr="000000"/>
              </a:solidFill>
              <a:effectLst/>
              <a:latin typeface="+mn-lt"/>
              <a:ea typeface="+mn-ea"/>
              <a:cs typeface="+mn-cs"/>
            </a:rPr>
            <a:t>は、</a:t>
          </a:r>
          <a:r>
            <a:rPr kumimoji="1" lang="ja-JP" altLang="en-US" sz="1300">
              <a:solidFill>
                <a:sysClr val="windowText" lastClr="000000"/>
              </a:solidFill>
              <a:effectLst/>
              <a:latin typeface="+mn-lt"/>
              <a:ea typeface="+mn-ea"/>
              <a:cs typeface="+mn-cs"/>
            </a:rPr>
            <a:t>類似団体平均と比較して低い状況にある。主要村道の舗装改修工事等の実施により増</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教育費は、類似団体平均と比較して</a:t>
          </a:r>
          <a:r>
            <a:rPr kumimoji="1" lang="ja-JP" altLang="en-US" sz="1300">
              <a:solidFill>
                <a:sysClr val="windowText" lastClr="000000"/>
              </a:solidFill>
              <a:effectLst/>
              <a:latin typeface="+mn-lt"/>
              <a:ea typeface="+mn-ea"/>
              <a:cs typeface="+mn-cs"/>
            </a:rPr>
            <a:t>低い</a:t>
          </a:r>
          <a:r>
            <a:rPr kumimoji="1" lang="ja-JP" altLang="ja-JP" sz="1300">
              <a:solidFill>
                <a:sysClr val="windowText" lastClr="000000"/>
              </a:solidFill>
              <a:effectLst/>
              <a:latin typeface="+mn-lt"/>
              <a:ea typeface="+mn-ea"/>
              <a:cs typeface="+mn-cs"/>
            </a:rPr>
            <a:t>状況に</a:t>
          </a:r>
          <a:r>
            <a:rPr kumimoji="1" lang="ja-JP" altLang="en-US" sz="1300">
              <a:solidFill>
                <a:sysClr val="windowText" lastClr="000000"/>
              </a:solidFill>
              <a:effectLst/>
              <a:latin typeface="+mn-lt"/>
              <a:ea typeface="+mn-ea"/>
              <a:cs typeface="+mn-cs"/>
            </a:rPr>
            <a:t>なった</a:t>
          </a:r>
          <a:r>
            <a:rPr kumimoji="1" lang="ja-JP" altLang="ja-JP" sz="1300">
              <a:solidFill>
                <a:sysClr val="windowText" lastClr="000000"/>
              </a:solidFill>
              <a:effectLst/>
              <a:latin typeface="+mn-lt"/>
              <a:ea typeface="+mn-ea"/>
              <a:cs typeface="+mn-cs"/>
            </a:rPr>
            <a:t>。主な要因として、島袋小学校校舎増築工事</a:t>
          </a:r>
          <a:r>
            <a:rPr kumimoji="1" lang="ja-JP" altLang="en-US" sz="1300">
              <a:solidFill>
                <a:sysClr val="windowText" lastClr="000000"/>
              </a:solidFill>
              <a:effectLst/>
              <a:latin typeface="+mn-lt"/>
              <a:ea typeface="+mn-ea"/>
              <a:cs typeface="+mn-cs"/>
            </a:rPr>
            <a:t>や北中城小学校防音復旧工事等完了の</a:t>
          </a:r>
          <a:r>
            <a:rPr kumimoji="1" lang="ja-JP" altLang="ja-JP" sz="1300">
              <a:solidFill>
                <a:sysClr val="windowText" lastClr="000000"/>
              </a:solidFill>
              <a:effectLst/>
              <a:latin typeface="+mn-lt"/>
              <a:ea typeface="+mn-ea"/>
              <a:cs typeface="+mn-cs"/>
            </a:rPr>
            <a:t>影響で</a:t>
          </a:r>
          <a:r>
            <a:rPr kumimoji="1" lang="ja-JP" altLang="en-US" sz="1300">
              <a:solidFill>
                <a:sysClr val="windowText" lastClr="000000"/>
              </a:solidFill>
              <a:effectLst/>
              <a:latin typeface="+mn-lt"/>
              <a:ea typeface="+mn-ea"/>
              <a:cs typeface="+mn-cs"/>
            </a:rPr>
            <a:t>減と</a:t>
          </a:r>
          <a:r>
            <a:rPr kumimoji="1" lang="ja-JP" altLang="ja-JP" sz="1300">
              <a:solidFill>
                <a:sysClr val="windowText" lastClr="000000"/>
              </a:solidFill>
              <a:effectLst/>
              <a:latin typeface="+mn-lt"/>
              <a:ea typeface="+mn-ea"/>
              <a:cs typeface="+mn-cs"/>
            </a:rPr>
            <a:t>なった。</a:t>
          </a:r>
          <a:endParaRPr lang="ja-JP" altLang="ja-JP" sz="13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財政調整基金残高は、</a:t>
          </a:r>
          <a:r>
            <a:rPr kumimoji="1" lang="ja-JP" altLang="en-US" sz="1300">
              <a:solidFill>
                <a:sysClr val="windowText" lastClr="000000"/>
              </a:solidFill>
              <a:effectLst/>
              <a:latin typeface="+mn-lt"/>
              <a:ea typeface="+mn-ea"/>
              <a:cs typeface="+mn-cs"/>
            </a:rPr>
            <a:t>適切な財源の確保と歳出の精査により、毎年度ある程度積み増しすることができている。</a:t>
          </a:r>
          <a:r>
            <a:rPr kumimoji="1" lang="ja-JP" altLang="ja-JP" sz="1300">
              <a:solidFill>
                <a:sysClr val="windowText" lastClr="000000"/>
              </a:solidFill>
              <a:effectLst/>
              <a:latin typeface="+mn-lt"/>
              <a:ea typeface="+mn-ea"/>
              <a:cs typeface="+mn-cs"/>
            </a:rPr>
            <a:t>実質収支額は標準財政規模と比較し３％～５％が望ましいとされているところ、補助事業の歳入と支出の見込み値と実績の差額が多くなったことにより</a:t>
          </a:r>
          <a:r>
            <a:rPr kumimoji="1" lang="ja-JP" altLang="en-US" sz="1300">
              <a:solidFill>
                <a:sysClr val="windowText" lastClr="000000"/>
              </a:solidFill>
              <a:effectLst/>
              <a:latin typeface="+mn-lt"/>
              <a:ea typeface="+mn-ea"/>
              <a:cs typeface="+mn-cs"/>
            </a:rPr>
            <a:t>、前年度に比べ２．１４ポイント高い９．０１</a:t>
          </a:r>
          <a:r>
            <a:rPr kumimoji="1" lang="ja-JP" altLang="ja-JP" sz="1300">
              <a:solidFill>
                <a:sysClr val="windowText" lastClr="000000"/>
              </a:solidFill>
              <a:effectLst/>
              <a:latin typeface="+mn-lt"/>
              <a:ea typeface="+mn-ea"/>
              <a:cs typeface="+mn-cs"/>
            </a:rPr>
            <a:t>％となった。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実質単年度収支は</a:t>
          </a:r>
          <a:r>
            <a:rPr kumimoji="1" lang="ja-JP" altLang="en-US" sz="1300">
              <a:solidFill>
                <a:sysClr val="windowText" lastClr="000000"/>
              </a:solidFill>
              <a:effectLst/>
              <a:latin typeface="+mn-lt"/>
              <a:ea typeface="+mn-ea"/>
              <a:cs typeface="+mn-cs"/>
            </a:rPr>
            <a:t>、積立金が前年度に比べ約９千万円増となったことから、黒字となっている。</a:t>
          </a:r>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令和</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度の連結実質収支額の標準財政規模に対する割合は４</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a:t>
          </a:r>
          <a:r>
            <a:rPr kumimoji="1" lang="ja-JP" altLang="en-US" sz="1300">
              <a:solidFill>
                <a:sysClr val="windowText" lastClr="000000"/>
              </a:solidFill>
              <a:effectLst/>
              <a:latin typeface="+mn-lt"/>
              <a:ea typeface="+mn-ea"/>
              <a:cs typeface="+mn-cs"/>
            </a:rPr>
            <a:t>２１</a:t>
          </a:r>
          <a:r>
            <a:rPr kumimoji="1" lang="ja-JP" altLang="ja-JP" sz="1300">
              <a:solidFill>
                <a:sysClr val="windowText" lastClr="000000"/>
              </a:solidFill>
              <a:effectLst/>
              <a:latin typeface="+mn-lt"/>
              <a:ea typeface="+mn-ea"/>
              <a:cs typeface="+mn-cs"/>
            </a:rPr>
            <a:t>％となった。国民健康保険特別会計は、</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年ぶりに標準財政規模と比較して</a:t>
          </a:r>
          <a:r>
            <a:rPr kumimoji="1" lang="ja-JP" altLang="en-US" sz="1300">
              <a:solidFill>
                <a:sysClr val="windowText" lastClr="000000"/>
              </a:solidFill>
              <a:effectLst/>
              <a:latin typeface="+mn-lt"/>
              <a:ea typeface="+mn-ea"/>
              <a:cs typeface="+mn-cs"/>
            </a:rPr>
            <a:t>約</a:t>
          </a:r>
          <a:r>
            <a:rPr kumimoji="1" lang="ja-JP" altLang="ja-JP" sz="1300">
              <a:solidFill>
                <a:sysClr val="windowText" lastClr="000000"/>
              </a:solidFill>
              <a:effectLst/>
              <a:latin typeface="+mn-lt"/>
              <a:ea typeface="+mn-ea"/>
              <a:cs typeface="+mn-cs"/>
            </a:rPr>
            <a:t>０．</a:t>
          </a:r>
          <a:r>
            <a:rPr kumimoji="1" lang="ja-JP" altLang="en-US" sz="1300">
              <a:solidFill>
                <a:sysClr val="windowText" lastClr="000000"/>
              </a:solidFill>
              <a:effectLst/>
              <a:latin typeface="+mn-lt"/>
              <a:ea typeface="+mn-ea"/>
              <a:cs typeface="+mn-cs"/>
            </a:rPr>
            <a:t>２</a:t>
          </a:r>
          <a:r>
            <a:rPr kumimoji="1" lang="ja-JP" altLang="ja-JP" sz="1300">
              <a:solidFill>
                <a:sysClr val="windowText" lastClr="000000"/>
              </a:solidFill>
              <a:effectLst/>
              <a:latin typeface="+mn-lt"/>
              <a:ea typeface="+mn-ea"/>
              <a:cs typeface="+mn-cs"/>
            </a:rPr>
            <a:t>％の</a:t>
          </a:r>
          <a:r>
            <a:rPr kumimoji="1" lang="ja-JP" altLang="en-US" sz="1300">
              <a:solidFill>
                <a:sysClr val="windowText" lastClr="000000"/>
              </a:solidFill>
              <a:effectLst/>
              <a:latin typeface="+mn-lt"/>
              <a:ea typeface="+mn-ea"/>
              <a:cs typeface="+mn-cs"/>
            </a:rPr>
            <a:t>赤</a:t>
          </a:r>
          <a:r>
            <a:rPr kumimoji="1" lang="ja-JP" altLang="ja-JP" sz="1300">
              <a:solidFill>
                <a:sysClr val="windowText" lastClr="000000"/>
              </a:solidFill>
              <a:effectLst/>
              <a:latin typeface="+mn-lt"/>
              <a:ea typeface="+mn-ea"/>
              <a:cs typeface="+mn-cs"/>
            </a:rPr>
            <a:t>字となった。</a:t>
          </a:r>
          <a:endParaRPr lang="ja-JP" altLang="ja-JP" sz="13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mn-lt"/>
              <a:ea typeface="+mn-ea"/>
              <a:cs typeface="+mn-cs"/>
            </a:rPr>
            <a:t>　国民健康保険事業は、医療費の支出は減少傾向にあり、税の課税率及び税額、徴収率はともに高い水準にある</a:t>
          </a:r>
          <a:r>
            <a:rPr kumimoji="1" lang="ja-JP" altLang="en-US" sz="1300">
              <a:solidFill>
                <a:sysClr val="windowText" lastClr="000000"/>
              </a:solidFill>
              <a:effectLst/>
              <a:latin typeface="+mn-lt"/>
              <a:ea typeface="+mn-ea"/>
              <a:cs typeface="+mn-cs"/>
            </a:rPr>
            <a:t>が、</a:t>
          </a:r>
          <a:r>
            <a:rPr kumimoji="1" lang="ja-JP" altLang="ja-JP" sz="1300">
              <a:solidFill>
                <a:sysClr val="windowText" lastClr="000000"/>
              </a:solidFill>
              <a:effectLst/>
              <a:latin typeface="+mn-lt"/>
              <a:ea typeface="+mn-ea"/>
              <a:cs typeface="+mn-cs"/>
            </a:rPr>
            <a:t>共同拠出金が増加する中で、調整交付金が減少するなど、依然として構造的な課題が多く見られる</a:t>
          </a:r>
          <a:r>
            <a:rPr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令和４年度においては、令和３年度分の普通交付金償還金が大きくなり、赤字を出すことになった。今後は</a:t>
          </a:r>
          <a:r>
            <a:rPr kumimoji="1" lang="ja-JP" altLang="ja-JP" sz="1300">
              <a:solidFill>
                <a:sysClr val="windowText" lastClr="000000"/>
              </a:solidFill>
              <a:effectLst/>
              <a:latin typeface="+mn-lt"/>
              <a:ea typeface="+mn-ea"/>
              <a:cs typeface="+mn-cs"/>
            </a:rPr>
            <a:t>、国保税率の見直しも含めた根本的な財源確保の見直しを検討していく必要がある。</a:t>
          </a:r>
          <a:endParaRPr lang="ja-JP" altLang="ja-JP" sz="1300">
            <a:solidFill>
              <a:sysClr val="windowText" lastClr="000000"/>
            </a:solidFill>
            <a:effectLst/>
          </a:endParaRP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実質公債費比率の分子</a:t>
          </a:r>
          <a:r>
            <a:rPr kumimoji="1" lang="ja-JP" altLang="en-US" sz="1300">
              <a:solidFill>
                <a:sysClr val="windowText" lastClr="000000"/>
              </a:solidFill>
              <a:effectLst/>
              <a:latin typeface="+mn-lt"/>
              <a:ea typeface="+mn-ea"/>
              <a:cs typeface="+mn-cs"/>
            </a:rPr>
            <a:t>の増</a:t>
          </a:r>
          <a:r>
            <a:rPr kumimoji="1" lang="ja-JP" altLang="ja-JP" sz="1300">
              <a:solidFill>
                <a:sysClr val="windowText" lastClr="000000"/>
              </a:solidFill>
              <a:effectLst/>
              <a:latin typeface="+mn-lt"/>
              <a:ea typeface="+mn-ea"/>
              <a:cs typeface="+mn-cs"/>
            </a:rPr>
            <a:t>は、主に</a:t>
          </a:r>
          <a:r>
            <a:rPr kumimoji="1" lang="ja-JP" altLang="en-US" sz="1300">
              <a:solidFill>
                <a:sysClr val="windowText" lastClr="000000"/>
              </a:solidFill>
              <a:effectLst/>
              <a:latin typeface="+mn-lt"/>
              <a:ea typeface="+mn-ea"/>
              <a:cs typeface="+mn-cs"/>
            </a:rPr>
            <a:t>算入公債費等が減となったことによる。算入公債費等の主な減</a:t>
          </a:r>
          <a:r>
            <a:rPr kumimoji="1" lang="ja-JP" altLang="ja-JP" sz="1300">
              <a:solidFill>
                <a:sysClr val="windowText" lastClr="000000"/>
              </a:solidFill>
              <a:effectLst/>
              <a:latin typeface="+mn-lt"/>
              <a:ea typeface="+mn-ea"/>
              <a:cs typeface="+mn-cs"/>
            </a:rPr>
            <a:t>の要因として、</a:t>
          </a:r>
          <a:r>
            <a:rPr kumimoji="1" lang="ja-JP" altLang="en-US" sz="1300">
              <a:solidFill>
                <a:sysClr val="windowText" lastClr="000000"/>
              </a:solidFill>
              <a:effectLst/>
              <a:latin typeface="+mn-lt"/>
              <a:ea typeface="+mn-ea"/>
              <a:cs typeface="+mn-cs"/>
            </a:rPr>
            <a:t>臨時財政対策債の抑制によるものが大きい。</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今後、庁舎整備事業等による地方債残高の増加により元利償還金が増加し、実質公債費比率の上昇が見込まれるため、ハード事業による起債を的確に把握し公債費の抑制に努める。</a:t>
          </a:r>
          <a:endParaRPr lang="ja-JP" altLang="ja-JP" sz="1300">
            <a:solidFill>
              <a:sysClr val="windowText" lastClr="000000"/>
            </a:solidFill>
            <a:effectLst/>
          </a:endParaRPr>
        </a:p>
        <a:p>
          <a:endParaRPr kumimoji="1" lang="ja-JP" altLang="en-US" sz="13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沖縄県北中城村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ysClr val="windowText" lastClr="000000"/>
              </a:solidFill>
              <a:effectLst/>
              <a:latin typeface="+mn-lt"/>
              <a:ea typeface="+mn-ea"/>
              <a:cs typeface="+mn-cs"/>
            </a:rPr>
            <a:t>　将来負担比率の分子は減となった。その主な要因は、将来負担額である地方債の現在高や、</a:t>
          </a:r>
          <a:r>
            <a:rPr kumimoji="1" lang="ja-JP" altLang="en-US" sz="1300">
              <a:solidFill>
                <a:sysClr val="windowText" lastClr="000000"/>
              </a:solidFill>
              <a:effectLst/>
              <a:latin typeface="+mn-lt"/>
              <a:ea typeface="+mn-ea"/>
              <a:cs typeface="+mn-cs"/>
            </a:rPr>
            <a:t>公営企業債等繰入見込額が減となったことと、</a:t>
          </a:r>
          <a:r>
            <a:rPr kumimoji="1" lang="ja-JP" altLang="ja-JP" sz="1300">
              <a:solidFill>
                <a:sysClr val="windowText" lastClr="000000"/>
              </a:solidFill>
              <a:effectLst/>
              <a:latin typeface="+mn-lt"/>
              <a:ea typeface="+mn-ea"/>
              <a:cs typeface="+mn-cs"/>
            </a:rPr>
            <a:t>充当可能基金を多く積立てたことによる。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今後、その他のハード事業による起債を的確に把握するとともに、更に充当可能基金の増加を図り将来負担の抑制に努める。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沖縄県北中城村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財政調整基金が約</a:t>
          </a:r>
          <a:r>
            <a:rPr kumimoji="1" lang="ja-JP" altLang="en-US" sz="1300">
              <a:solidFill>
                <a:sysClr val="windowText" lastClr="000000"/>
              </a:solidFill>
              <a:effectLst/>
              <a:latin typeface="+mn-lt"/>
              <a:ea typeface="+mn-ea"/>
              <a:cs typeface="+mn-cs"/>
            </a:rPr>
            <a:t>７３</a:t>
          </a:r>
          <a:r>
            <a:rPr kumimoji="1" lang="ja-JP" altLang="ja-JP" sz="1300">
              <a:solidFill>
                <a:sysClr val="windowText" lastClr="000000"/>
              </a:solidFill>
              <a:effectLst/>
              <a:latin typeface="+mn-lt"/>
              <a:ea typeface="+mn-ea"/>
              <a:cs typeface="+mn-cs"/>
            </a:rPr>
            <a:t>百万円、目的基金が</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６</a:t>
          </a:r>
          <a:r>
            <a:rPr kumimoji="1" lang="ja-JP" altLang="en-US" sz="1300">
              <a:solidFill>
                <a:sysClr val="windowText" lastClr="000000"/>
              </a:solidFill>
              <a:effectLst/>
              <a:latin typeface="+mn-lt"/>
              <a:ea typeface="+mn-ea"/>
              <a:cs typeface="+mn-cs"/>
            </a:rPr>
            <a:t>４</a:t>
          </a:r>
          <a:r>
            <a:rPr kumimoji="1" lang="ja-JP" altLang="ja-JP" sz="1300">
              <a:solidFill>
                <a:sysClr val="windowText" lastClr="000000"/>
              </a:solidFill>
              <a:effectLst/>
              <a:latin typeface="+mn-lt"/>
              <a:ea typeface="+mn-ea"/>
              <a:cs typeface="+mn-cs"/>
            </a:rPr>
            <a:t>百万円増加した。</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目的基金のうち、公共施設整備基金を積立金を大幅増とし、将来負担比率高水準の原因となっている</a:t>
          </a:r>
          <a:r>
            <a:rPr kumimoji="1" lang="ja-JP" altLang="ja-JP" sz="1300">
              <a:solidFill>
                <a:sysClr val="windowText" lastClr="000000"/>
              </a:solidFill>
              <a:effectLst/>
              <a:latin typeface="+mn-lt"/>
              <a:ea typeface="+mn-ea"/>
              <a:cs typeface="+mn-cs"/>
            </a:rPr>
            <a:t>土地開発公社の先行取得事業の債務負担</a:t>
          </a:r>
          <a:r>
            <a:rPr kumimoji="1" lang="ja-JP" altLang="en-US" sz="1300">
              <a:solidFill>
                <a:sysClr val="windowText" lastClr="000000"/>
              </a:solidFill>
              <a:effectLst/>
              <a:latin typeface="+mn-lt"/>
              <a:ea typeface="+mn-ea"/>
              <a:cs typeface="+mn-cs"/>
            </a:rPr>
            <a:t>解消のため、引き続き計画的な積立を行う。</a:t>
          </a:r>
          <a:endParaRPr kumimoji="1" lang="en-US" altLang="ja-JP" sz="1300">
            <a:solidFill>
              <a:sysClr val="windowText" lastClr="000000"/>
            </a:solidFill>
            <a:effectLst/>
            <a:latin typeface="+mn-lt"/>
            <a:ea typeface="+mn-ea"/>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中期的には、一般廃棄物処理施設建設基金、公共施設整備基金の積立により増の予定と</a:t>
          </a:r>
          <a:r>
            <a:rPr kumimoji="1" lang="ja-JP" altLang="en-US" sz="1300">
              <a:solidFill>
                <a:sysClr val="windowText" lastClr="000000"/>
              </a:solidFill>
              <a:effectLst/>
              <a:latin typeface="+mn-lt"/>
              <a:ea typeface="+mn-ea"/>
              <a:cs typeface="+mn-cs"/>
            </a:rPr>
            <a:t>してい</a:t>
          </a:r>
          <a:r>
            <a:rPr kumimoji="1" lang="ja-JP" altLang="ja-JP" sz="1300">
              <a:solidFill>
                <a:sysClr val="windowText" lastClr="000000"/>
              </a:solidFill>
              <a:effectLst/>
              <a:latin typeface="+mn-lt"/>
              <a:ea typeface="+mn-ea"/>
              <a:cs typeface="+mn-cs"/>
            </a:rPr>
            <a:t>るが、財政調整基金積立とのバランスも踏まえ、</a:t>
          </a:r>
          <a:r>
            <a:rPr kumimoji="1" lang="ja-JP" altLang="en-US" sz="1300">
              <a:solidFill>
                <a:sysClr val="windowText" lastClr="000000"/>
              </a:solidFill>
              <a:effectLst/>
              <a:latin typeface="+mn-lt"/>
              <a:ea typeface="+mn-ea"/>
              <a:cs typeface="+mn-cs"/>
            </a:rPr>
            <a:t>財政収支見通しにおける財源不足や将来を見据えた優先的に取り組むべき事業への活用を図るための年次的積立を行う。</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（基金の使途）</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１．ふるさと応援基金は、</a:t>
          </a:r>
          <a:r>
            <a:rPr kumimoji="1" lang="en-US" altLang="ja-JP" sz="1300">
              <a:solidFill>
                <a:sysClr val="windowText" lastClr="000000"/>
              </a:solidFill>
              <a:effectLst/>
              <a:latin typeface="+mn-lt"/>
              <a:ea typeface="+mn-ea"/>
              <a:cs typeface="+mn-cs"/>
            </a:rPr>
            <a:t>(1)</a:t>
          </a:r>
          <a:r>
            <a:rPr lang="ja-JP" altLang="ja-JP" sz="1300">
              <a:solidFill>
                <a:sysClr val="windowText" lastClr="000000"/>
              </a:solidFill>
              <a:effectLst/>
              <a:latin typeface="+mn-lt"/>
              <a:ea typeface="+mn-ea"/>
              <a:cs typeface="+mn-cs"/>
            </a:rPr>
            <a:t>医療・福祉に関する事業　</a:t>
          </a:r>
          <a:r>
            <a:rPr lang="en-US" altLang="ja-JP" sz="1300">
              <a:solidFill>
                <a:sysClr val="windowText" lastClr="000000"/>
              </a:solidFill>
              <a:effectLst/>
              <a:latin typeface="+mn-lt"/>
              <a:ea typeface="+mn-ea"/>
              <a:cs typeface="+mn-cs"/>
            </a:rPr>
            <a:t>(2)</a:t>
          </a:r>
          <a:r>
            <a:rPr lang="ja-JP" altLang="ja-JP" sz="1300">
              <a:solidFill>
                <a:sysClr val="windowText" lastClr="000000"/>
              </a:solidFill>
              <a:effectLst/>
              <a:latin typeface="+mn-lt"/>
              <a:ea typeface="+mn-ea"/>
              <a:cs typeface="+mn-cs"/>
            </a:rPr>
            <a:t>環境の保護・保全に関する事業　</a:t>
          </a:r>
          <a:r>
            <a:rPr lang="en-US" altLang="ja-JP" sz="1300">
              <a:solidFill>
                <a:sysClr val="windowText" lastClr="000000"/>
              </a:solidFill>
              <a:effectLst/>
              <a:latin typeface="+mn-lt"/>
              <a:ea typeface="+mn-ea"/>
              <a:cs typeface="+mn-cs"/>
            </a:rPr>
            <a:t>(3)</a:t>
          </a:r>
          <a:r>
            <a:rPr lang="ja-JP" altLang="ja-JP" sz="1300">
              <a:solidFill>
                <a:sysClr val="windowText" lastClr="000000"/>
              </a:solidFill>
              <a:effectLst/>
              <a:latin typeface="+mn-lt"/>
              <a:ea typeface="+mn-ea"/>
              <a:cs typeface="+mn-cs"/>
            </a:rPr>
            <a:t>産業振興に関する事業　</a:t>
          </a:r>
          <a:endParaRPr lang="ja-JP" altLang="ja-JP" sz="1300">
            <a:solidFill>
              <a:sysClr val="windowText" lastClr="000000"/>
            </a:solidFill>
            <a:effectLst/>
          </a:endParaRPr>
        </a:p>
        <a:p>
          <a:r>
            <a:rPr lang="ja-JP" altLang="ja-JP" sz="1300">
              <a:solidFill>
                <a:sysClr val="windowText" lastClr="000000"/>
              </a:solidFill>
              <a:effectLst/>
              <a:latin typeface="+mn-lt"/>
              <a:ea typeface="+mn-ea"/>
              <a:cs typeface="+mn-cs"/>
            </a:rPr>
            <a:t>　　　</a:t>
          </a:r>
          <a:r>
            <a:rPr lang="en-US" altLang="ja-JP" sz="1300">
              <a:solidFill>
                <a:sysClr val="windowText" lastClr="000000"/>
              </a:solidFill>
              <a:effectLst/>
              <a:latin typeface="+mn-lt"/>
              <a:ea typeface="+mn-ea"/>
              <a:cs typeface="+mn-cs"/>
            </a:rPr>
            <a:t>(4)</a:t>
          </a:r>
          <a:r>
            <a:rPr lang="ja-JP" altLang="ja-JP" sz="1300">
              <a:solidFill>
                <a:sysClr val="windowText" lastClr="000000"/>
              </a:solidFill>
              <a:effectLst/>
              <a:latin typeface="+mn-lt"/>
              <a:ea typeface="+mn-ea"/>
              <a:cs typeface="+mn-cs"/>
            </a:rPr>
            <a:t>　教育・文化等の振興に関する事業　　</a:t>
          </a:r>
          <a:r>
            <a:rPr lang="en-US" altLang="ja-JP" sz="1300">
              <a:solidFill>
                <a:sysClr val="windowText" lastClr="000000"/>
              </a:solidFill>
              <a:effectLst/>
              <a:latin typeface="+mn-lt"/>
              <a:ea typeface="+mn-ea"/>
              <a:cs typeface="+mn-cs"/>
            </a:rPr>
            <a:t>(5)</a:t>
          </a:r>
          <a:r>
            <a:rPr lang="ja-JP" altLang="ja-JP" sz="1300">
              <a:solidFill>
                <a:sysClr val="windowText" lastClr="000000"/>
              </a:solidFill>
              <a:effectLst/>
              <a:latin typeface="+mn-lt"/>
              <a:ea typeface="+mn-ea"/>
              <a:cs typeface="+mn-cs"/>
            </a:rPr>
            <a:t>その他村長が必要と認める事業に活用するための基金。</a:t>
          </a:r>
          <a:endParaRPr lang="ja-JP" altLang="ja-JP" sz="1300">
            <a:solidFill>
              <a:sysClr val="windowText" lastClr="000000"/>
            </a:solidFill>
            <a:effectLst/>
          </a:endParaRPr>
        </a:p>
        <a:p>
          <a:r>
            <a:rPr kumimoji="1" lang="ja-JP" altLang="en-US" sz="1300">
              <a:solidFill>
                <a:sysClr val="windowText" lastClr="000000"/>
              </a:solidFill>
              <a:effectLst/>
              <a:latin typeface="+mn-lt"/>
              <a:ea typeface="+mn-ea"/>
              <a:cs typeface="+mn-cs"/>
            </a:rPr>
            <a:t>　２</a:t>
          </a:r>
          <a:r>
            <a:rPr kumimoji="1" lang="ja-JP" altLang="ja-JP" sz="1300">
              <a:solidFill>
                <a:sysClr val="windowText" lastClr="000000"/>
              </a:solidFill>
              <a:effectLst/>
              <a:latin typeface="+mn-lt"/>
              <a:ea typeface="+mn-ea"/>
              <a:cs typeface="+mn-cs"/>
            </a:rPr>
            <a:t>．地域福祉基金は、地域の福祉向上のための果実運用型基金。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３</a:t>
          </a:r>
          <a:r>
            <a:rPr kumimoji="1" lang="ja-JP" altLang="ja-JP" sz="1300">
              <a:solidFill>
                <a:sysClr val="windowText" lastClr="000000"/>
              </a:solidFill>
              <a:effectLst/>
              <a:latin typeface="+mn-lt"/>
              <a:ea typeface="+mn-ea"/>
              <a:cs typeface="+mn-cs"/>
            </a:rPr>
            <a:t>．一般廃棄物処理施設建設等基金は、今後、整備予定の一般廃棄物処理施設等にかかる整備のための基金。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４．公共施設整備基金は、今後整備予定の公共施設整備全般に活用するための基金。</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５．特定防衛施設周辺整備調整交付金事業基金は、特定防衛施設周辺整備事業を円滑に実施するための基金。</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・ふるさと応援基金の増は、ふるさと納税寄付額の増による。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・公共施設整備基金は、町村土地開発公社の先行取得事業により取得した土地の買取りのため、積立増となった。</a:t>
          </a:r>
          <a:endParaRPr kumimoji="1" lang="en-US" altLang="ja-JP" sz="1300">
            <a:solidFill>
              <a:sysClr val="windowText" lastClr="000000"/>
            </a:solidFill>
            <a:effectLst/>
            <a:latin typeface="+mn-lt"/>
            <a:ea typeface="+mn-ea"/>
            <a:cs typeface="+mn-cs"/>
          </a:endParaRPr>
        </a:p>
        <a:p>
          <a:r>
            <a:rPr kumimoji="1" lang="ja-JP" altLang="en-US" sz="1300">
              <a:solidFill>
                <a:sysClr val="windowText" lastClr="000000"/>
              </a:solidFill>
              <a:effectLst/>
              <a:latin typeface="+mn-lt"/>
              <a:ea typeface="+mn-ea"/>
              <a:cs typeface="+mn-cs"/>
            </a:rPr>
            <a:t>　</a:t>
          </a:r>
          <a:r>
            <a:rPr kumimoji="1" lang="ja-JP" altLang="ja-JP" sz="1300">
              <a:solidFill>
                <a:sysClr val="windowText" lastClr="000000"/>
              </a:solidFill>
              <a:effectLst/>
              <a:latin typeface="+mn-lt"/>
              <a:ea typeface="+mn-ea"/>
              <a:cs typeface="+mn-cs"/>
            </a:rPr>
            <a:t>・特定防衛施設周辺整備調整交付金事業基金は、次年度以降の北中城小学校擁壁工事へ充当するため積立増となった。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引き続き、</a:t>
          </a:r>
          <a:r>
            <a:rPr kumimoji="1" lang="ja-JP" altLang="ja-JP" sz="1300">
              <a:solidFill>
                <a:sysClr val="windowText" lastClr="000000"/>
              </a:solidFill>
              <a:effectLst/>
              <a:latin typeface="+mn-lt"/>
              <a:ea typeface="+mn-ea"/>
              <a:cs typeface="+mn-cs"/>
            </a:rPr>
            <a:t>町村土地開発公社の先行取得事業により取得した土地の買取りに向け、公共施設整備基金（目標５億</a:t>
          </a:r>
          <a:r>
            <a:rPr kumimoji="1" lang="ja-JP" altLang="en-US" sz="1300">
              <a:solidFill>
                <a:sysClr val="windowText" lastClr="000000"/>
              </a:solidFill>
              <a:effectLst/>
              <a:latin typeface="+mn-lt"/>
              <a:ea typeface="+mn-ea"/>
              <a:cs typeface="+mn-cs"/>
            </a:rPr>
            <a:t>５千万</a:t>
          </a:r>
          <a:r>
            <a:rPr kumimoji="1" lang="ja-JP" altLang="ja-JP" sz="1300">
              <a:solidFill>
                <a:sysClr val="windowText" lastClr="000000"/>
              </a:solidFill>
              <a:effectLst/>
              <a:latin typeface="+mn-lt"/>
              <a:ea typeface="+mn-ea"/>
              <a:cs typeface="+mn-cs"/>
            </a:rPr>
            <a:t>円）の積立を行う。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pPr eaLnBrk="1" fontAlgn="auto" latinLnBrk="0" hangingPunct="1"/>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村税等が、昨年度の新型コロナウイルス感染症の影響による税収落ち込みから回復傾向となり、また、</a:t>
          </a:r>
          <a:r>
            <a:rPr kumimoji="1" lang="ja-JP" altLang="ja-JP" sz="1300">
              <a:solidFill>
                <a:sysClr val="windowText" lastClr="000000"/>
              </a:solidFill>
              <a:effectLst/>
              <a:latin typeface="+mn-lt"/>
              <a:ea typeface="+mn-ea"/>
              <a:cs typeface="+mn-cs"/>
            </a:rPr>
            <a:t>各種交付金の伸びにより、増となった。</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財政調整基金の残高は、標準財政規模の２０％程度（８億円）を目標に年次的に積み立てを行う。</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mn-lt"/>
              <a:ea typeface="+mn-ea"/>
              <a:cs typeface="+mn-cs"/>
            </a:rPr>
            <a:t>（</a:t>
          </a:r>
          <a:r>
            <a:rPr kumimoji="1" lang="ja-JP" altLang="ja-JP" sz="1300">
              <a:solidFill>
                <a:sysClr val="windowText" lastClr="000000"/>
              </a:solidFill>
              <a:effectLst/>
              <a:latin typeface="+mn-lt"/>
              <a:ea typeface="+mn-ea"/>
              <a:cs typeface="+mn-cs"/>
            </a:rPr>
            <a:t>増減理由）</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増減なし</a:t>
          </a:r>
          <a:r>
            <a:rPr kumimoji="1" lang="ja-JP" altLang="en-US" sz="1300">
              <a:solidFill>
                <a:sysClr val="windowText" lastClr="000000"/>
              </a:solidFill>
              <a:effectLst/>
              <a:latin typeface="+mn-lt"/>
              <a:ea typeface="+mn-ea"/>
              <a:cs typeface="+mn-cs"/>
            </a:rPr>
            <a:t>。</a:t>
          </a:r>
          <a:endParaRPr lang="ja-JP" altLang="ja-JP" sz="1300">
            <a:solidFill>
              <a:sysClr val="windowText" lastClr="000000"/>
            </a:solidFill>
            <a:effectLst/>
          </a:endParaRPr>
        </a:p>
        <a:p>
          <a:endParaRPr kumimoji="1" lang="en-US" altLang="ja-JP" sz="1300">
            <a:solidFill>
              <a:sysClr val="windowText" lastClr="000000"/>
            </a:solidFill>
            <a:effectLst/>
            <a:latin typeface="+mn-lt"/>
            <a:ea typeface="+mn-ea"/>
            <a:cs typeface="+mn-cs"/>
          </a:endParaRPr>
        </a:p>
        <a:p>
          <a:endParaRPr kumimoji="1" lang="en-US" altLang="ja-JP" sz="1300">
            <a:solidFill>
              <a:sysClr val="windowText" lastClr="000000"/>
            </a:solidFill>
            <a:effectLst/>
            <a:latin typeface="+mn-lt"/>
            <a:ea typeface="+mn-ea"/>
            <a:cs typeface="+mn-cs"/>
          </a:endParaRPr>
        </a:p>
        <a:p>
          <a:r>
            <a:rPr kumimoji="1" lang="ja-JP" altLang="ja-JP" sz="1300">
              <a:solidFill>
                <a:sysClr val="windowText" lastClr="000000"/>
              </a:solidFill>
              <a:effectLst/>
              <a:latin typeface="+mn-lt"/>
              <a:ea typeface="+mn-ea"/>
              <a:cs typeface="+mn-cs"/>
            </a:rPr>
            <a:t>（今後の方針）</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基金を充てる対象となる村債がある場合は積立を行う。</a:t>
          </a:r>
          <a:endParaRPr lang="ja-JP" altLang="ja-JP" sz="1300">
            <a:solidFill>
              <a:sysClr val="windowText" lastClr="000000"/>
            </a:solidFill>
            <a:effectLst/>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EF6086B-7641-4C44-A61F-AD8B924CA0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18932B-D81C-4366-B8D1-911656440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D1C8E65-E9A9-45B4-9925-912F5902DCC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15070FB-AC07-47AC-8011-D93EAD526EDC}"/>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40B19D6-5FEF-4E44-AB7D-6FA6F0FF5A2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B277032-1A23-45B9-91DF-4BF69BFA2E7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CB2D08-68AD-42FA-B4BB-D71C778D477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BC648ED-9F95-4E64-BF2C-E3850BF7172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47B4063-E86A-40F3-B005-45AF9135FC9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114D193B-C5EF-4E81-96AA-A7A56253718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C39A6B6-37BE-46F7-BBAF-BBB317448AF1}"/>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5A7E319-837B-44D6-AEBC-E8956D6D896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4C714C9-D061-4696-80DE-38AA6ACAD40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072C109-505A-4385-BA10-1B333FFC42E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AECF6B7-2C97-451E-B0FC-4D649B70BD6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96F6A9C6-B045-413B-8EB1-4B876C00F2A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5B00480-F25D-4204-8673-6CE3BF6A61A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B5ED910-B236-4218-8EEC-63724940FD0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649BD56-8015-4D31-B877-6D4E95F1E7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26B3D8E-DA65-4585-A549-52E7414488E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3A9F05D-6BE8-4F43-B16A-37C1BA179B3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7F7CFF5-B25C-4D6A-BA4A-3D04BD6017C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6B7C91C-07BF-4FB4-A5A6-DEFD868176B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BB45667C-6E94-4D6B-885C-3B3C40FA6EB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939C7DC-2EDE-459D-A406-C57F6C04234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F2319F4-E69E-4D40-91B3-7D663E3BE83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F104406E-1328-44EB-BBB5-1623B311451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B0047FAD-0822-4E72-86ED-9597270F4F7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CAECD6FF-896A-482C-B455-8E94A73C189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B97CED82-E7A8-423D-B532-6B3BE2328CA2}"/>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A23839F-F137-401B-9A3B-160DB03739A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733A75E-584B-4590-80FA-44562131F68C}"/>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04F1A29-BCE2-48A3-B408-068BCA321C36}"/>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6FA54E58-555D-4898-971D-EE3904E6C71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D4B4CB44-FA37-4972-9A0C-0266C58237A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37D8838F-C94B-42E9-978C-CD527B4F7C7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732D4334-8CA4-4A80-97A6-B5F7937B421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0261345-E11B-4138-9FD5-1D2C6ED6333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810997A-F65B-44BF-A1A2-CA521C1A096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5E25713-6AF4-4B7C-852D-A6E67AF3FA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7A0F0D7A-A572-487E-A9E5-85EDEC95BE8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5910547-AB0C-40BF-8600-563314A1081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D8FEB27-432B-40B1-B84D-AC226A0728E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A56E45C-8790-486E-93D4-51E6158700A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D79BB64-36B9-4210-943D-F0F12A3F995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DD54901-D073-4D95-A4F4-AB06E97342C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9E2502A-8453-4594-9FAF-2E696C52FDA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spcBef>
              <a:spcPts val="0"/>
            </a:spcBef>
            <a:spcAft>
              <a:spcPts val="0"/>
            </a:spcAft>
          </a:pPr>
          <a:r>
            <a:rPr kumimoji="1" lang="ja-JP" altLang="ja-JP" sz="1100" u="none">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令和</a:t>
          </a:r>
          <a:r>
            <a:rPr kumimoji="1" lang="en-US"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4</a:t>
          </a:r>
          <a:r>
            <a:rPr kumimoji="1" lang="ja-JP"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年度の有形固定資産減価償却率は</a:t>
          </a:r>
          <a:r>
            <a:rPr kumimoji="1" lang="en-US"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48.7</a:t>
          </a:r>
          <a:r>
            <a:rPr kumimoji="1" lang="ja-JP"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％で、類似団体と比較して</a:t>
          </a:r>
          <a:r>
            <a:rPr kumimoji="1" lang="en-US"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14</a:t>
          </a:r>
          <a:r>
            <a:rPr kumimoji="1" lang="ja-JP"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ポイント低い数値となっている。</a:t>
          </a:r>
          <a:endParaRPr lang="ja-JP" altLang="ja-JP" b="0" u="none">
            <a:solidFill>
              <a:sysClr val="windowText" lastClr="000000"/>
            </a:solidFill>
            <a:effectLst/>
            <a:latin typeface="游ゴシック" panose="020B0400000000000000" pitchFamily="50" charset="-128"/>
            <a:ea typeface="游ゴシック" panose="020B0400000000000000" pitchFamily="50" charset="-128"/>
          </a:endParaRPr>
        </a:p>
        <a:p>
          <a:pPr>
            <a:lnSpc>
              <a:spcPts val="1800"/>
            </a:lnSpc>
            <a:spcBef>
              <a:spcPts val="0"/>
            </a:spcBef>
            <a:spcAft>
              <a:spcPts val="0"/>
            </a:spcAft>
          </a:pPr>
          <a:r>
            <a:rPr kumimoji="1" lang="ja-JP"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　主に公園（</a:t>
          </a:r>
          <a:r>
            <a:rPr kumimoji="1" lang="en-US"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85.2</a:t>
          </a:r>
          <a:r>
            <a:rPr kumimoji="1" lang="ja-JP" altLang="ja-JP" sz="1100" b="0" u="none">
              <a:solidFill>
                <a:sysClr val="windowText" lastClr="000000"/>
              </a:solidFill>
              <a:effectLst/>
              <a:latin typeface="游ゴシック" panose="020B0400000000000000" pitchFamily="50" charset="-128"/>
              <a:ea typeface="游ゴシック" panose="020B0400000000000000" pitchFamily="50" charset="-128"/>
              <a:cs typeface="+mn-cs"/>
            </a:rPr>
            <a:t>％）減価償却比率が高く、資産の老朽化が進んでいるため、社会資本整備総合交付金などの補助を活用し、計画的な更新を図る。</a:t>
          </a:r>
          <a:endParaRPr lang="ja-JP" altLang="ja-JP" b="0" u="none">
            <a:solidFill>
              <a:sysClr val="windowText" lastClr="000000"/>
            </a:solidFill>
            <a:effectLst/>
            <a:latin typeface="游ゴシック" panose="020B0400000000000000" pitchFamily="50" charset="-128"/>
            <a:ea typeface="游ゴシック" panose="020B0400000000000000" pitchFamily="50" charset="-128"/>
          </a:endParaRPr>
        </a:p>
        <a:p>
          <a:pPr>
            <a:lnSpc>
              <a:spcPts val="1600"/>
            </a:lnSpc>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EAEC337E-A953-4A3C-84A5-ADF05675CDB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98EF42E-FA70-4C3A-8C9B-53C29161D9E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72B4D0C2-1987-4017-9954-C9FEAD0D7DE1}"/>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BB48ABE1-D383-4B5C-81E7-10F38B4483D6}"/>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5C9C130E-5978-446D-A044-048D55EC933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4D69CC07-DC0D-4BA4-9AFC-E6A66FF5FEF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DEFDD314-587F-4253-B3C5-7D038160591C}"/>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127FF4E8-72DB-4285-A2E2-5534A7B87289}"/>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F703824E-3ED4-40AD-B99B-EB2BA486C122}"/>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70ED2CD-E4A8-4929-BA8A-46E664E60E83}"/>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EA8A4AE6-6532-4FB2-A518-04BF0C01BFC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62A93719-BB78-4098-8D83-FB9FD1924F1F}"/>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8CECF6FC-A6E3-46A1-A567-1FA96B724ECA}"/>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89D980EA-4567-4244-9644-CB0DBA27E62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B22475CF-F583-44E5-B752-48C55821D84E}"/>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576961A9-B875-436C-AD6B-4E31FF6AC912}"/>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148378</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C2DB2ED5-6CA2-4E00-AB5D-842BD1EE0667}"/>
            </a:ext>
          </a:extLst>
        </xdr:cNvPr>
        <xdr:cNvCxnSpPr/>
      </xdr:nvCxnSpPr>
      <xdr:spPr>
        <a:xfrm flipV="1">
          <a:off x="4760595" y="5377603"/>
          <a:ext cx="1270" cy="134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E5165B64-B690-47D8-B37C-C0306206CD5F}"/>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59543739-34FB-4B17-AD93-87B1B5CBFE38}"/>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95055</xdr:rowOff>
    </xdr:from>
    <xdr:ext cx="405111" cy="259045"/>
    <xdr:sp macro="" textlink="">
      <xdr:nvSpPr>
        <xdr:cNvPr id="68" name="有形固定資産減価償却率最大値テキスト">
          <a:extLst>
            <a:ext uri="{FF2B5EF4-FFF2-40B4-BE49-F238E27FC236}">
              <a16:creationId xmlns:a16="http://schemas.microsoft.com/office/drawing/2014/main" id="{B6F06367-431D-40FC-87FB-71161DC87345}"/>
            </a:ext>
          </a:extLst>
        </xdr:cNvPr>
        <xdr:cNvSpPr txBox="1"/>
      </xdr:nvSpPr>
      <xdr:spPr>
        <a:xfrm>
          <a:off x="4813300" y="5152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148378</xdr:rowOff>
    </xdr:from>
    <xdr:to>
      <xdr:col>23</xdr:col>
      <xdr:colOff>174625</xdr:colOff>
      <xdr:row>26</xdr:row>
      <xdr:rowOff>148378</xdr:rowOff>
    </xdr:to>
    <xdr:cxnSp macro="">
      <xdr:nvCxnSpPr>
        <xdr:cNvPr id="69" name="直線コネクタ 68">
          <a:extLst>
            <a:ext uri="{FF2B5EF4-FFF2-40B4-BE49-F238E27FC236}">
              <a16:creationId xmlns:a16="http://schemas.microsoft.com/office/drawing/2014/main" id="{67F4CC09-B152-475A-92CA-854D79842FBB}"/>
            </a:ext>
          </a:extLst>
        </xdr:cNvPr>
        <xdr:cNvCxnSpPr/>
      </xdr:nvCxnSpPr>
      <xdr:spPr>
        <a:xfrm>
          <a:off x="4673600" y="537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171044</xdr:rowOff>
    </xdr:from>
    <xdr:ext cx="405111" cy="259045"/>
    <xdr:sp macro="" textlink="">
      <xdr:nvSpPr>
        <xdr:cNvPr id="70" name="有形固定資産減価償却率平均値テキスト">
          <a:extLst>
            <a:ext uri="{FF2B5EF4-FFF2-40B4-BE49-F238E27FC236}">
              <a16:creationId xmlns:a16="http://schemas.microsoft.com/office/drawing/2014/main" id="{24386EB7-BBFB-4DFE-96FD-5183D1180710}"/>
            </a:ext>
          </a:extLst>
        </xdr:cNvPr>
        <xdr:cNvSpPr txBox="1"/>
      </xdr:nvSpPr>
      <xdr:spPr>
        <a:xfrm>
          <a:off x="4813300" y="6086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71" name="フローチャート: 判断 70">
          <a:extLst>
            <a:ext uri="{FF2B5EF4-FFF2-40B4-BE49-F238E27FC236}">
              <a16:creationId xmlns:a16="http://schemas.microsoft.com/office/drawing/2014/main" id="{5EB657B0-2093-4727-9E98-8616D06BC64D}"/>
            </a:ext>
          </a:extLst>
        </xdr:cNvPr>
        <xdr:cNvSpPr/>
      </xdr:nvSpPr>
      <xdr:spPr>
        <a:xfrm>
          <a:off x="4711700" y="610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6773</xdr:rowOff>
    </xdr:from>
    <xdr:to>
      <xdr:col>19</xdr:col>
      <xdr:colOff>187325</xdr:colOff>
      <xdr:row>31</xdr:row>
      <xdr:rowOff>108373</xdr:rowOff>
    </xdr:to>
    <xdr:sp macro="" textlink="">
      <xdr:nvSpPr>
        <xdr:cNvPr id="72" name="フローチャート: 判断 71">
          <a:extLst>
            <a:ext uri="{FF2B5EF4-FFF2-40B4-BE49-F238E27FC236}">
              <a16:creationId xmlns:a16="http://schemas.microsoft.com/office/drawing/2014/main" id="{1F33D456-E1C2-4D9E-825E-0196AD85B3E6}"/>
            </a:ext>
          </a:extLst>
        </xdr:cNvPr>
        <xdr:cNvSpPr/>
      </xdr:nvSpPr>
      <xdr:spPr>
        <a:xfrm>
          <a:off x="40005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3" name="フローチャート: 判断 72">
          <a:extLst>
            <a:ext uri="{FF2B5EF4-FFF2-40B4-BE49-F238E27FC236}">
              <a16:creationId xmlns:a16="http://schemas.microsoft.com/office/drawing/2014/main" id="{879D333F-94F8-492F-80F3-7FA5FBEB29EF}"/>
            </a:ext>
          </a:extLst>
        </xdr:cNvPr>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84667</xdr:rowOff>
    </xdr:from>
    <xdr:to>
      <xdr:col>11</xdr:col>
      <xdr:colOff>187325</xdr:colOff>
      <xdr:row>31</xdr:row>
      <xdr:rowOff>14817</xdr:rowOff>
    </xdr:to>
    <xdr:sp macro="" textlink="">
      <xdr:nvSpPr>
        <xdr:cNvPr id="74" name="フローチャート: 判断 73">
          <a:extLst>
            <a:ext uri="{FF2B5EF4-FFF2-40B4-BE49-F238E27FC236}">
              <a16:creationId xmlns:a16="http://schemas.microsoft.com/office/drawing/2014/main" id="{8C4391A9-49B2-4385-A28D-8F8621AD4D81}"/>
            </a:ext>
          </a:extLst>
        </xdr:cNvPr>
        <xdr:cNvSpPr/>
      </xdr:nvSpPr>
      <xdr:spPr>
        <a:xfrm>
          <a:off x="2476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77470</xdr:rowOff>
    </xdr:from>
    <xdr:to>
      <xdr:col>7</xdr:col>
      <xdr:colOff>187325</xdr:colOff>
      <xdr:row>31</xdr:row>
      <xdr:rowOff>7620</xdr:rowOff>
    </xdr:to>
    <xdr:sp macro="" textlink="">
      <xdr:nvSpPr>
        <xdr:cNvPr id="75" name="フローチャート: 判断 74">
          <a:extLst>
            <a:ext uri="{FF2B5EF4-FFF2-40B4-BE49-F238E27FC236}">
              <a16:creationId xmlns:a16="http://schemas.microsoft.com/office/drawing/2014/main" id="{935A3CA2-951A-45ED-A7C5-05F30FE03DE2}"/>
            </a:ext>
          </a:extLst>
        </xdr:cNvPr>
        <xdr:cNvSpPr/>
      </xdr:nvSpPr>
      <xdr:spPr>
        <a:xfrm>
          <a:off x="1714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8236FE9-8C44-4DE1-9A91-0A51183135F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FDB633-FC18-41F4-BAA6-18B00E4966C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F61E47-270E-4D14-BE04-3EA4B13C6D3A}"/>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603D3E3-93EC-40DF-91A9-2C2AEC3296B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3D3D0A0-D86E-40A8-A0BD-F569417A813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2963</xdr:rowOff>
    </xdr:from>
    <xdr:to>
      <xdr:col>23</xdr:col>
      <xdr:colOff>136525</xdr:colOff>
      <xdr:row>28</xdr:row>
      <xdr:rowOff>104563</xdr:rowOff>
    </xdr:to>
    <xdr:sp macro="" textlink="">
      <xdr:nvSpPr>
        <xdr:cNvPr id="81" name="楕円 80">
          <a:extLst>
            <a:ext uri="{FF2B5EF4-FFF2-40B4-BE49-F238E27FC236}">
              <a16:creationId xmlns:a16="http://schemas.microsoft.com/office/drawing/2014/main" id="{E54AD1E3-7487-4AC1-8E50-B1EF65AE2428}"/>
            </a:ext>
          </a:extLst>
        </xdr:cNvPr>
        <xdr:cNvSpPr/>
      </xdr:nvSpPr>
      <xdr:spPr>
        <a:xfrm>
          <a:off x="4711700" y="55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25840</xdr:rowOff>
    </xdr:from>
    <xdr:ext cx="405111" cy="259045"/>
    <xdr:sp macro="" textlink="">
      <xdr:nvSpPr>
        <xdr:cNvPr id="82" name="有形固定資産減価償却率該当値テキスト">
          <a:extLst>
            <a:ext uri="{FF2B5EF4-FFF2-40B4-BE49-F238E27FC236}">
              <a16:creationId xmlns:a16="http://schemas.microsoft.com/office/drawing/2014/main" id="{422CAADA-987C-4D68-B19A-8F4D89BBA6D1}"/>
            </a:ext>
          </a:extLst>
        </xdr:cNvPr>
        <xdr:cNvSpPr txBox="1"/>
      </xdr:nvSpPr>
      <xdr:spPr>
        <a:xfrm>
          <a:off x="4813300" y="5426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106045</xdr:rowOff>
    </xdr:from>
    <xdr:to>
      <xdr:col>19</xdr:col>
      <xdr:colOff>187325</xdr:colOff>
      <xdr:row>28</xdr:row>
      <xdr:rowOff>36195</xdr:rowOff>
    </xdr:to>
    <xdr:sp macro="" textlink="">
      <xdr:nvSpPr>
        <xdr:cNvPr id="83" name="楕円 82">
          <a:extLst>
            <a:ext uri="{FF2B5EF4-FFF2-40B4-BE49-F238E27FC236}">
              <a16:creationId xmlns:a16="http://schemas.microsoft.com/office/drawing/2014/main" id="{8ACB8AF9-6BB5-4CFD-A609-32D73FFEF431}"/>
            </a:ext>
          </a:extLst>
        </xdr:cNvPr>
        <xdr:cNvSpPr/>
      </xdr:nvSpPr>
      <xdr:spPr>
        <a:xfrm>
          <a:off x="4000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156845</xdr:rowOff>
    </xdr:from>
    <xdr:to>
      <xdr:col>23</xdr:col>
      <xdr:colOff>85725</xdr:colOff>
      <xdr:row>28</xdr:row>
      <xdr:rowOff>53763</xdr:rowOff>
    </xdr:to>
    <xdr:cxnSp macro="">
      <xdr:nvCxnSpPr>
        <xdr:cNvPr id="84" name="直線コネクタ 83">
          <a:extLst>
            <a:ext uri="{FF2B5EF4-FFF2-40B4-BE49-F238E27FC236}">
              <a16:creationId xmlns:a16="http://schemas.microsoft.com/office/drawing/2014/main" id="{AD533AEE-54CC-400B-8A00-8EBE560B513E}"/>
            </a:ext>
          </a:extLst>
        </xdr:cNvPr>
        <xdr:cNvCxnSpPr/>
      </xdr:nvCxnSpPr>
      <xdr:spPr>
        <a:xfrm>
          <a:off x="4051300" y="5557520"/>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127635</xdr:rowOff>
    </xdr:from>
    <xdr:to>
      <xdr:col>15</xdr:col>
      <xdr:colOff>187325</xdr:colOff>
      <xdr:row>28</xdr:row>
      <xdr:rowOff>57785</xdr:rowOff>
    </xdr:to>
    <xdr:sp macro="" textlink="">
      <xdr:nvSpPr>
        <xdr:cNvPr id="85" name="楕円 84">
          <a:extLst>
            <a:ext uri="{FF2B5EF4-FFF2-40B4-BE49-F238E27FC236}">
              <a16:creationId xmlns:a16="http://schemas.microsoft.com/office/drawing/2014/main" id="{BE248767-4493-44EF-8E4A-0190017FBE34}"/>
            </a:ext>
          </a:extLst>
        </xdr:cNvPr>
        <xdr:cNvSpPr/>
      </xdr:nvSpPr>
      <xdr:spPr>
        <a:xfrm>
          <a:off x="3238500" y="55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156845</xdr:rowOff>
    </xdr:from>
    <xdr:to>
      <xdr:col>19</xdr:col>
      <xdr:colOff>136525</xdr:colOff>
      <xdr:row>28</xdr:row>
      <xdr:rowOff>6985</xdr:rowOff>
    </xdr:to>
    <xdr:cxnSp macro="">
      <xdr:nvCxnSpPr>
        <xdr:cNvPr id="86" name="直線コネクタ 85">
          <a:extLst>
            <a:ext uri="{FF2B5EF4-FFF2-40B4-BE49-F238E27FC236}">
              <a16:creationId xmlns:a16="http://schemas.microsoft.com/office/drawing/2014/main" id="{6D6572A1-825B-4793-A010-8C812308BA94}"/>
            </a:ext>
          </a:extLst>
        </xdr:cNvPr>
        <xdr:cNvCxnSpPr/>
      </xdr:nvCxnSpPr>
      <xdr:spPr>
        <a:xfrm flipV="1">
          <a:off x="3289300" y="5557520"/>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142028</xdr:rowOff>
    </xdr:from>
    <xdr:to>
      <xdr:col>11</xdr:col>
      <xdr:colOff>187325</xdr:colOff>
      <xdr:row>28</xdr:row>
      <xdr:rowOff>72178</xdr:rowOff>
    </xdr:to>
    <xdr:sp macro="" textlink="">
      <xdr:nvSpPr>
        <xdr:cNvPr id="87" name="楕円 86">
          <a:extLst>
            <a:ext uri="{FF2B5EF4-FFF2-40B4-BE49-F238E27FC236}">
              <a16:creationId xmlns:a16="http://schemas.microsoft.com/office/drawing/2014/main" id="{6E0EFC40-0040-44E1-848A-366F1FFA7B62}"/>
            </a:ext>
          </a:extLst>
        </xdr:cNvPr>
        <xdr:cNvSpPr/>
      </xdr:nvSpPr>
      <xdr:spPr>
        <a:xfrm>
          <a:off x="2476500" y="55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6985</xdr:rowOff>
    </xdr:from>
    <xdr:to>
      <xdr:col>15</xdr:col>
      <xdr:colOff>136525</xdr:colOff>
      <xdr:row>28</xdr:row>
      <xdr:rowOff>21378</xdr:rowOff>
    </xdr:to>
    <xdr:cxnSp macro="">
      <xdr:nvCxnSpPr>
        <xdr:cNvPr id="88" name="直線コネクタ 87">
          <a:extLst>
            <a:ext uri="{FF2B5EF4-FFF2-40B4-BE49-F238E27FC236}">
              <a16:creationId xmlns:a16="http://schemas.microsoft.com/office/drawing/2014/main" id="{501CCF4A-72A1-40FB-B2F6-AD1A64C1A8E2}"/>
            </a:ext>
          </a:extLst>
        </xdr:cNvPr>
        <xdr:cNvCxnSpPr/>
      </xdr:nvCxnSpPr>
      <xdr:spPr>
        <a:xfrm flipV="1">
          <a:off x="2527300" y="557911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51012</xdr:rowOff>
    </xdr:from>
    <xdr:to>
      <xdr:col>7</xdr:col>
      <xdr:colOff>187325</xdr:colOff>
      <xdr:row>29</xdr:row>
      <xdr:rowOff>152612</xdr:rowOff>
    </xdr:to>
    <xdr:sp macro="" textlink="">
      <xdr:nvSpPr>
        <xdr:cNvPr id="89" name="楕円 88">
          <a:extLst>
            <a:ext uri="{FF2B5EF4-FFF2-40B4-BE49-F238E27FC236}">
              <a16:creationId xmlns:a16="http://schemas.microsoft.com/office/drawing/2014/main" id="{E4B52F0C-8E3D-4114-8F12-4D03E84724DA}"/>
            </a:ext>
          </a:extLst>
        </xdr:cNvPr>
        <xdr:cNvSpPr/>
      </xdr:nvSpPr>
      <xdr:spPr>
        <a:xfrm>
          <a:off x="1714500" y="579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21378</xdr:rowOff>
    </xdr:from>
    <xdr:to>
      <xdr:col>11</xdr:col>
      <xdr:colOff>136525</xdr:colOff>
      <xdr:row>29</xdr:row>
      <xdr:rowOff>101812</xdr:rowOff>
    </xdr:to>
    <xdr:cxnSp macro="">
      <xdr:nvCxnSpPr>
        <xdr:cNvPr id="90" name="直線コネクタ 89">
          <a:extLst>
            <a:ext uri="{FF2B5EF4-FFF2-40B4-BE49-F238E27FC236}">
              <a16:creationId xmlns:a16="http://schemas.microsoft.com/office/drawing/2014/main" id="{0FFEF0B2-331D-4E80-A256-6B48B1DF1E29}"/>
            </a:ext>
          </a:extLst>
        </xdr:cNvPr>
        <xdr:cNvCxnSpPr/>
      </xdr:nvCxnSpPr>
      <xdr:spPr>
        <a:xfrm flipV="1">
          <a:off x="1765300" y="5593503"/>
          <a:ext cx="762000" cy="25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99500</xdr:rowOff>
    </xdr:from>
    <xdr:ext cx="405111" cy="259045"/>
    <xdr:sp macro="" textlink="">
      <xdr:nvSpPr>
        <xdr:cNvPr id="91" name="n_1aveValue有形固定資産減価償却率">
          <a:extLst>
            <a:ext uri="{FF2B5EF4-FFF2-40B4-BE49-F238E27FC236}">
              <a16:creationId xmlns:a16="http://schemas.microsoft.com/office/drawing/2014/main" id="{8F29E2A0-6C67-40D7-8B70-3D6C9D48E933}"/>
            </a:ext>
          </a:extLst>
        </xdr:cNvPr>
        <xdr:cNvSpPr txBox="1"/>
      </xdr:nvSpPr>
      <xdr:spPr>
        <a:xfrm>
          <a:off x="3836044" y="6185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2" name="n_2aveValue有形固定資産減価償却率">
          <a:extLst>
            <a:ext uri="{FF2B5EF4-FFF2-40B4-BE49-F238E27FC236}">
              <a16:creationId xmlns:a16="http://schemas.microsoft.com/office/drawing/2014/main" id="{A5E8AF4E-79D5-4ABF-BCA0-8D958DBCD7B2}"/>
            </a:ext>
          </a:extLst>
        </xdr:cNvPr>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5944</xdr:rowOff>
    </xdr:from>
    <xdr:ext cx="405111" cy="259045"/>
    <xdr:sp macro="" textlink="">
      <xdr:nvSpPr>
        <xdr:cNvPr id="93" name="n_3aveValue有形固定資産減価償却率">
          <a:extLst>
            <a:ext uri="{FF2B5EF4-FFF2-40B4-BE49-F238E27FC236}">
              <a16:creationId xmlns:a16="http://schemas.microsoft.com/office/drawing/2014/main" id="{48F32869-4E5A-451B-AB78-119A9C52F470}"/>
            </a:ext>
          </a:extLst>
        </xdr:cNvPr>
        <xdr:cNvSpPr txBox="1"/>
      </xdr:nvSpPr>
      <xdr:spPr>
        <a:xfrm>
          <a:off x="2324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170197</xdr:rowOff>
    </xdr:from>
    <xdr:ext cx="405111" cy="259045"/>
    <xdr:sp macro="" textlink="">
      <xdr:nvSpPr>
        <xdr:cNvPr id="94" name="n_4aveValue有形固定資産減価償却率">
          <a:extLst>
            <a:ext uri="{FF2B5EF4-FFF2-40B4-BE49-F238E27FC236}">
              <a16:creationId xmlns:a16="http://schemas.microsoft.com/office/drawing/2014/main" id="{1C722442-A7BA-4F3B-8ECE-B103B17011E2}"/>
            </a:ext>
          </a:extLst>
        </xdr:cNvPr>
        <xdr:cNvSpPr txBox="1"/>
      </xdr:nvSpPr>
      <xdr:spPr>
        <a:xfrm>
          <a:off x="1562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52722</xdr:rowOff>
    </xdr:from>
    <xdr:ext cx="405111" cy="259045"/>
    <xdr:sp macro="" textlink="">
      <xdr:nvSpPr>
        <xdr:cNvPr id="95" name="n_1mainValue有形固定資産減価償却率">
          <a:extLst>
            <a:ext uri="{FF2B5EF4-FFF2-40B4-BE49-F238E27FC236}">
              <a16:creationId xmlns:a16="http://schemas.microsoft.com/office/drawing/2014/main" id="{913A0D4F-1105-4C03-B786-AA637EF95A89}"/>
            </a:ext>
          </a:extLst>
        </xdr:cNvPr>
        <xdr:cNvSpPr txBox="1"/>
      </xdr:nvSpPr>
      <xdr:spPr>
        <a:xfrm>
          <a:off x="3836044" y="528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74312</xdr:rowOff>
    </xdr:from>
    <xdr:ext cx="405111" cy="259045"/>
    <xdr:sp macro="" textlink="">
      <xdr:nvSpPr>
        <xdr:cNvPr id="96" name="n_2mainValue有形固定資産減価償却率">
          <a:extLst>
            <a:ext uri="{FF2B5EF4-FFF2-40B4-BE49-F238E27FC236}">
              <a16:creationId xmlns:a16="http://schemas.microsoft.com/office/drawing/2014/main" id="{6DCAA5D0-DC41-4ABE-B0FA-F1FF6E8CFAD8}"/>
            </a:ext>
          </a:extLst>
        </xdr:cNvPr>
        <xdr:cNvSpPr txBox="1"/>
      </xdr:nvSpPr>
      <xdr:spPr>
        <a:xfrm>
          <a:off x="3086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88705</xdr:rowOff>
    </xdr:from>
    <xdr:ext cx="405111" cy="259045"/>
    <xdr:sp macro="" textlink="">
      <xdr:nvSpPr>
        <xdr:cNvPr id="97" name="n_3mainValue有形固定資産減価償却率">
          <a:extLst>
            <a:ext uri="{FF2B5EF4-FFF2-40B4-BE49-F238E27FC236}">
              <a16:creationId xmlns:a16="http://schemas.microsoft.com/office/drawing/2014/main" id="{A15CEF46-261A-4640-8B94-0C9E92D695BF}"/>
            </a:ext>
          </a:extLst>
        </xdr:cNvPr>
        <xdr:cNvSpPr txBox="1"/>
      </xdr:nvSpPr>
      <xdr:spPr>
        <a:xfrm>
          <a:off x="2324744" y="5317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169139</xdr:rowOff>
    </xdr:from>
    <xdr:ext cx="405111" cy="259045"/>
    <xdr:sp macro="" textlink="">
      <xdr:nvSpPr>
        <xdr:cNvPr id="98" name="n_4mainValue有形固定資産減価償却率">
          <a:extLst>
            <a:ext uri="{FF2B5EF4-FFF2-40B4-BE49-F238E27FC236}">
              <a16:creationId xmlns:a16="http://schemas.microsoft.com/office/drawing/2014/main" id="{90CCE855-7C3C-4A1E-9E90-6F3FB8A7AD42}"/>
            </a:ext>
          </a:extLst>
        </xdr:cNvPr>
        <xdr:cNvSpPr txBox="1"/>
      </xdr:nvSpPr>
      <xdr:spPr>
        <a:xfrm>
          <a:off x="1562744" y="55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4FDA8A5D-A6D0-4776-9651-067E35F947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1CC1FA9-AC3B-483B-9871-D0F7F287D3E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5A8659D-E9B8-46E5-B766-73D017C3A5D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3E8DE0E2-D48F-4314-9094-ECECA585BD7D}"/>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C7C4DE4-F8DC-467D-AA98-886BF0CB743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F90DB74-5D5C-441B-A22B-0D6DB8BB22C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ABEDF3B-61BB-4A26-BB89-CDD2CBDE293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CA33D7E2-BC06-4985-97EA-1FB86F7E94B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8EA3393-9602-4F49-995A-AB2F87CC68E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22D2980-9122-46FA-A1E7-24A6989A327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614B6BC7-E07F-47A6-8609-B864C34FA8B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229BAB8D-B24A-4006-AF56-8F8EACC9EBA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AB175E83-5262-4234-904C-4545BBBE319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800"/>
            </a:lnSpc>
          </a:pPr>
          <a:r>
            <a:rPr kumimoji="1" lang="ja-JP" altLang="ja-JP" sz="1100" b="0" u="none">
              <a:solidFill>
                <a:sysClr val="windowText" lastClr="000000"/>
              </a:solidFill>
              <a:effectLst/>
              <a:latin typeface="+mn-ea"/>
              <a:ea typeface="+mn-ea"/>
              <a:cs typeface="+mn-cs"/>
            </a:rPr>
            <a:t>令和</a:t>
          </a:r>
          <a:r>
            <a:rPr kumimoji="1" lang="en-US" altLang="ja-JP" sz="1100" b="0" u="none">
              <a:solidFill>
                <a:sysClr val="windowText" lastClr="000000"/>
              </a:solidFill>
              <a:effectLst/>
              <a:latin typeface="+mn-ea"/>
              <a:ea typeface="+mn-ea"/>
              <a:cs typeface="+mn-cs"/>
            </a:rPr>
            <a:t>4</a:t>
          </a:r>
          <a:r>
            <a:rPr kumimoji="1" lang="ja-JP" altLang="ja-JP" sz="1100" b="0" u="none">
              <a:solidFill>
                <a:sysClr val="windowText" lastClr="000000"/>
              </a:solidFill>
              <a:effectLst/>
              <a:latin typeface="+mn-ea"/>
              <a:ea typeface="+mn-ea"/>
              <a:cs typeface="+mn-cs"/>
            </a:rPr>
            <a:t>年度の債務償還比率は</a:t>
          </a:r>
          <a:r>
            <a:rPr kumimoji="1" lang="en-US" altLang="ja-JP" sz="1100" b="0" u="none">
              <a:solidFill>
                <a:sysClr val="windowText" lastClr="000000"/>
              </a:solidFill>
              <a:effectLst/>
              <a:latin typeface="+mn-ea"/>
              <a:ea typeface="+mn-ea"/>
              <a:cs typeface="+mn-cs"/>
            </a:rPr>
            <a:t>381.1</a:t>
          </a:r>
          <a:r>
            <a:rPr kumimoji="1" lang="ja-JP" altLang="ja-JP" sz="1100" b="0" u="none">
              <a:solidFill>
                <a:sysClr val="windowText" lastClr="000000"/>
              </a:solidFill>
              <a:effectLst/>
              <a:latin typeface="+mn-ea"/>
              <a:ea typeface="+mn-ea"/>
              <a:cs typeface="+mn-cs"/>
            </a:rPr>
            <a:t>％で、類似団体と比較して、</a:t>
          </a:r>
          <a:r>
            <a:rPr kumimoji="1" lang="en-US" altLang="ja-JP" sz="1100" b="0" u="none">
              <a:solidFill>
                <a:sysClr val="windowText" lastClr="000000"/>
              </a:solidFill>
              <a:effectLst/>
              <a:latin typeface="+mn-ea"/>
              <a:ea typeface="+mn-ea"/>
              <a:cs typeface="+mn-cs"/>
            </a:rPr>
            <a:t>49.8</a:t>
          </a:r>
          <a:r>
            <a:rPr kumimoji="1" lang="ja-JP" altLang="ja-JP" sz="1100" b="0" u="none">
              <a:solidFill>
                <a:sysClr val="windowText" lastClr="000000"/>
              </a:solidFill>
              <a:effectLst/>
              <a:latin typeface="+mn-ea"/>
              <a:ea typeface="+mn-ea"/>
              <a:cs typeface="+mn-cs"/>
            </a:rPr>
            <a:t>ポイント</a:t>
          </a:r>
          <a:r>
            <a:rPr kumimoji="1" lang="ja-JP" altLang="en-US" sz="1100" b="0" u="none">
              <a:solidFill>
                <a:sysClr val="windowText" lastClr="000000"/>
              </a:solidFill>
              <a:effectLst/>
              <a:latin typeface="+mn-ea"/>
              <a:ea typeface="+mn-ea"/>
              <a:cs typeface="+mn-cs"/>
            </a:rPr>
            <a:t>低</a:t>
          </a:r>
          <a:r>
            <a:rPr kumimoji="1" lang="ja-JP" altLang="ja-JP" sz="1100" b="0" u="none">
              <a:solidFill>
                <a:sysClr val="windowText" lastClr="000000"/>
              </a:solidFill>
              <a:effectLst/>
              <a:latin typeface="+mn-ea"/>
              <a:ea typeface="+mn-ea"/>
              <a:cs typeface="+mn-cs"/>
            </a:rPr>
            <a:t>い数値となった。　</a:t>
          </a:r>
          <a:r>
            <a:rPr kumimoji="1" lang="ja-JP" altLang="en-US" sz="1100" b="0" u="none">
              <a:solidFill>
                <a:sysClr val="windowText" lastClr="000000"/>
              </a:solidFill>
              <a:effectLst/>
              <a:latin typeface="+mn-ea"/>
              <a:ea typeface="+mn-ea"/>
              <a:cs typeface="+mn-cs"/>
            </a:rPr>
            <a:t>景気回復による</a:t>
          </a:r>
          <a:r>
            <a:rPr kumimoji="1" lang="ja-JP" altLang="ja-JP" sz="1100" b="0" u="none">
              <a:solidFill>
                <a:sysClr val="windowText" lastClr="000000"/>
              </a:solidFill>
              <a:effectLst/>
              <a:latin typeface="+mn-ea"/>
              <a:ea typeface="+mn-ea"/>
              <a:cs typeface="+mn-cs"/>
            </a:rPr>
            <a:t>経常一般財源等（地方税・地方交付税）が増加したことによるものと考えられる。</a:t>
          </a:r>
          <a:endParaRPr kumimoji="1" lang="en-US" altLang="ja-JP" sz="1100" b="0" u="none">
            <a:solidFill>
              <a:sysClr val="windowText" lastClr="000000"/>
            </a:solidFill>
            <a:effectLst/>
            <a:latin typeface="+mn-ea"/>
            <a:ea typeface="+mn-ea"/>
            <a:cs typeface="+mn-cs"/>
          </a:endParaRPr>
        </a:p>
        <a:p>
          <a:pPr>
            <a:lnSpc>
              <a:spcPts val="1800"/>
            </a:lnSpc>
          </a:pPr>
          <a:r>
            <a:rPr kumimoji="1" lang="ja-JP" altLang="ja-JP" sz="1100" b="0" u="none">
              <a:solidFill>
                <a:sysClr val="windowText" lastClr="000000"/>
              </a:solidFill>
              <a:effectLst/>
              <a:latin typeface="+mn-ea"/>
              <a:ea typeface="+mn-ea"/>
              <a:cs typeface="+mn-cs"/>
            </a:rPr>
            <a:t>将来負担額に繋がっている沖縄県町村土地開発公社による先行取得事業の債務負担行為について</a:t>
          </a:r>
          <a:r>
            <a:rPr kumimoji="1" lang="ja-JP" altLang="en-US" sz="1100" b="0" u="none">
              <a:solidFill>
                <a:sysClr val="windowText" lastClr="000000"/>
              </a:solidFill>
              <a:effectLst/>
              <a:latin typeface="+mn-ea"/>
              <a:ea typeface="+mn-ea"/>
              <a:cs typeface="+mn-cs"/>
            </a:rPr>
            <a:t>は</a:t>
          </a:r>
          <a:r>
            <a:rPr kumimoji="1" lang="ja-JP" altLang="ja-JP" sz="1100" b="0" u="none">
              <a:solidFill>
                <a:sysClr val="windowText" lastClr="000000"/>
              </a:solidFill>
              <a:effectLst/>
              <a:latin typeface="+mn-ea"/>
              <a:ea typeface="+mn-ea"/>
              <a:cs typeface="+mn-cs"/>
            </a:rPr>
            <a:t>、計画的基金の積立と早期用地取得を図る必要がある。</a:t>
          </a:r>
          <a:endParaRPr lang="ja-JP" altLang="ja-JP" b="0" u="none">
            <a:solidFill>
              <a:sysClr val="windowText" lastClr="000000"/>
            </a:solidFill>
            <a:effectLst/>
            <a:latin typeface="+mn-ea"/>
            <a:ea typeface="+mn-ea"/>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D3BC5AAB-A1C3-4DA3-B483-90D7410603C7}"/>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A3CB2E2E-8073-4631-971D-0193F67D84D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3024DE6-6C47-410A-8295-DBAD3349B1B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57AA3882-AF9B-4CAF-B04D-5EF1A986594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E86160AE-C9F6-4E58-81FD-A16442BB22F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B479BE27-EB35-4D0E-920C-B308B5C74B8B}"/>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DC1243D4-2099-4640-8D3D-C4A4E4AC3BC7}"/>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D687CAEB-6090-4151-9571-DF801FA20F5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8279676A-2FAB-4500-A101-C1C4F10A0817}"/>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8B82944E-6114-4F64-98F9-2C5AC332075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A4AFD3B9-8C50-44FB-9748-1C15318E0FC3}"/>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ADF8E46-19E9-4FD6-9233-C294C84D87ED}"/>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BBAB35D8-D06A-4B88-91E5-47553271054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9AD692C-F20C-46B9-BCE1-41FAC6C2ACA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52331613-468C-435F-BDC1-D4D1390B9E4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72707835-3DE2-464E-95BB-0BF749BE107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292DB855-82F4-45B2-B021-1C5B65D1EF7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119162</xdr:rowOff>
    </xdr:to>
    <xdr:cxnSp macro="">
      <xdr:nvCxnSpPr>
        <xdr:cNvPr id="129" name="直線コネクタ 128">
          <a:extLst>
            <a:ext uri="{FF2B5EF4-FFF2-40B4-BE49-F238E27FC236}">
              <a16:creationId xmlns:a16="http://schemas.microsoft.com/office/drawing/2014/main" id="{47DF6E4E-42EC-4BD8-9791-1F731454F2C9}"/>
            </a:ext>
          </a:extLst>
        </xdr:cNvPr>
        <xdr:cNvCxnSpPr/>
      </xdr:nvCxnSpPr>
      <xdr:spPr>
        <a:xfrm flipV="1">
          <a:off x="14793595" y="5261428"/>
          <a:ext cx="1269" cy="145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122989</xdr:rowOff>
    </xdr:from>
    <xdr:ext cx="469744" cy="259045"/>
    <xdr:sp macro="" textlink="">
      <xdr:nvSpPr>
        <xdr:cNvPr id="130" name="債務償還比率最小値テキスト">
          <a:extLst>
            <a:ext uri="{FF2B5EF4-FFF2-40B4-BE49-F238E27FC236}">
              <a16:creationId xmlns:a16="http://schemas.microsoft.com/office/drawing/2014/main" id="{F6717173-7FCD-4E97-B87E-1ECB1119F9E9}"/>
            </a:ext>
          </a:extLst>
        </xdr:cNvPr>
        <xdr:cNvSpPr txBox="1"/>
      </xdr:nvSpPr>
      <xdr:spPr>
        <a:xfrm>
          <a:off x="14846300" y="672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119162</xdr:rowOff>
    </xdr:from>
    <xdr:to>
      <xdr:col>76</xdr:col>
      <xdr:colOff>111125</xdr:colOff>
      <xdr:row>34</xdr:row>
      <xdr:rowOff>119162</xdr:rowOff>
    </xdr:to>
    <xdr:cxnSp macro="">
      <xdr:nvCxnSpPr>
        <xdr:cNvPr id="131" name="直線コネクタ 130">
          <a:extLst>
            <a:ext uri="{FF2B5EF4-FFF2-40B4-BE49-F238E27FC236}">
              <a16:creationId xmlns:a16="http://schemas.microsoft.com/office/drawing/2014/main" id="{C1F780CF-780E-42EE-B0DD-DD21CA1108DE}"/>
            </a:ext>
          </a:extLst>
        </xdr:cNvPr>
        <xdr:cNvCxnSpPr/>
      </xdr:nvCxnSpPr>
      <xdr:spPr>
        <a:xfrm>
          <a:off x="14706600" y="671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49E53781-09B3-4A76-AE50-4BE7721E43C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89E2B13A-C5A4-446A-A044-00A0A57C06E6}"/>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109990</xdr:rowOff>
    </xdr:from>
    <xdr:ext cx="469744" cy="259045"/>
    <xdr:sp macro="" textlink="">
      <xdr:nvSpPr>
        <xdr:cNvPr id="134" name="債務償還比率平均値テキスト">
          <a:extLst>
            <a:ext uri="{FF2B5EF4-FFF2-40B4-BE49-F238E27FC236}">
              <a16:creationId xmlns:a16="http://schemas.microsoft.com/office/drawing/2014/main" id="{2B6D0306-FA54-409D-A08B-6FBCBD7C7A04}"/>
            </a:ext>
          </a:extLst>
        </xdr:cNvPr>
        <xdr:cNvSpPr txBox="1"/>
      </xdr:nvSpPr>
      <xdr:spPr>
        <a:xfrm>
          <a:off x="14846300" y="58535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131563</xdr:rowOff>
    </xdr:from>
    <xdr:to>
      <xdr:col>76</xdr:col>
      <xdr:colOff>73025</xdr:colOff>
      <xdr:row>30</xdr:row>
      <xdr:rowOff>61713</xdr:rowOff>
    </xdr:to>
    <xdr:sp macro="" textlink="">
      <xdr:nvSpPr>
        <xdr:cNvPr id="135" name="フローチャート: 判断 134">
          <a:extLst>
            <a:ext uri="{FF2B5EF4-FFF2-40B4-BE49-F238E27FC236}">
              <a16:creationId xmlns:a16="http://schemas.microsoft.com/office/drawing/2014/main" id="{8D53AE23-E436-4E72-AE71-482C6C8D7DFE}"/>
            </a:ext>
          </a:extLst>
        </xdr:cNvPr>
        <xdr:cNvSpPr/>
      </xdr:nvSpPr>
      <xdr:spPr>
        <a:xfrm>
          <a:off x="14744700" y="587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100103</xdr:rowOff>
    </xdr:from>
    <xdr:to>
      <xdr:col>72</xdr:col>
      <xdr:colOff>123825</xdr:colOff>
      <xdr:row>30</xdr:row>
      <xdr:rowOff>30253</xdr:rowOff>
    </xdr:to>
    <xdr:sp macro="" textlink="">
      <xdr:nvSpPr>
        <xdr:cNvPr id="136" name="フローチャート: 判断 135">
          <a:extLst>
            <a:ext uri="{FF2B5EF4-FFF2-40B4-BE49-F238E27FC236}">
              <a16:creationId xmlns:a16="http://schemas.microsoft.com/office/drawing/2014/main" id="{7E32E107-AEBE-4A2D-8412-F6C570C2B670}"/>
            </a:ext>
          </a:extLst>
        </xdr:cNvPr>
        <xdr:cNvSpPr/>
      </xdr:nvSpPr>
      <xdr:spPr>
        <a:xfrm>
          <a:off x="140335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155657</xdr:rowOff>
    </xdr:from>
    <xdr:to>
      <xdr:col>68</xdr:col>
      <xdr:colOff>123825</xdr:colOff>
      <xdr:row>31</xdr:row>
      <xdr:rowOff>85807</xdr:rowOff>
    </xdr:to>
    <xdr:sp macro="" textlink="">
      <xdr:nvSpPr>
        <xdr:cNvPr id="137" name="フローチャート: 判断 136">
          <a:extLst>
            <a:ext uri="{FF2B5EF4-FFF2-40B4-BE49-F238E27FC236}">
              <a16:creationId xmlns:a16="http://schemas.microsoft.com/office/drawing/2014/main" id="{1DCBDF1C-161D-4406-AFA4-4CD5AAD4E36A}"/>
            </a:ext>
          </a:extLst>
        </xdr:cNvPr>
        <xdr:cNvSpPr/>
      </xdr:nvSpPr>
      <xdr:spPr>
        <a:xfrm>
          <a:off x="13271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32938</xdr:rowOff>
    </xdr:from>
    <xdr:to>
      <xdr:col>64</xdr:col>
      <xdr:colOff>123825</xdr:colOff>
      <xdr:row>31</xdr:row>
      <xdr:rowOff>134538</xdr:rowOff>
    </xdr:to>
    <xdr:sp macro="" textlink="">
      <xdr:nvSpPr>
        <xdr:cNvPr id="138" name="フローチャート: 判断 137">
          <a:extLst>
            <a:ext uri="{FF2B5EF4-FFF2-40B4-BE49-F238E27FC236}">
              <a16:creationId xmlns:a16="http://schemas.microsoft.com/office/drawing/2014/main" id="{2BBE16C1-2AB1-42F9-B51A-5E84224A14FF}"/>
            </a:ext>
          </a:extLst>
        </xdr:cNvPr>
        <xdr:cNvSpPr/>
      </xdr:nvSpPr>
      <xdr:spPr>
        <a:xfrm>
          <a:off x="12509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168765</xdr:rowOff>
    </xdr:from>
    <xdr:to>
      <xdr:col>60</xdr:col>
      <xdr:colOff>123825</xdr:colOff>
      <xdr:row>31</xdr:row>
      <xdr:rowOff>98915</xdr:rowOff>
    </xdr:to>
    <xdr:sp macro="" textlink="">
      <xdr:nvSpPr>
        <xdr:cNvPr id="139" name="フローチャート: 判断 138">
          <a:extLst>
            <a:ext uri="{FF2B5EF4-FFF2-40B4-BE49-F238E27FC236}">
              <a16:creationId xmlns:a16="http://schemas.microsoft.com/office/drawing/2014/main" id="{9083BCE3-6477-4A08-94D2-3327B5382525}"/>
            </a:ext>
          </a:extLst>
        </xdr:cNvPr>
        <xdr:cNvSpPr/>
      </xdr:nvSpPr>
      <xdr:spPr>
        <a:xfrm>
          <a:off x="11747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D6D395A-3ACD-4BA1-BE67-38FAEDFB562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1895E34-BB20-442D-9A00-085C779505B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4E428392-73D7-4EDC-8098-932E9020558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A7D266D-BD8A-45C3-A0AE-3AF586A29BF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5BB130E-07A1-4629-BE12-898BAFAD74C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54764</xdr:rowOff>
    </xdr:from>
    <xdr:to>
      <xdr:col>76</xdr:col>
      <xdr:colOff>73025</xdr:colOff>
      <xdr:row>29</xdr:row>
      <xdr:rowOff>156364</xdr:rowOff>
    </xdr:to>
    <xdr:sp macro="" textlink="">
      <xdr:nvSpPr>
        <xdr:cNvPr id="145" name="楕円 144">
          <a:extLst>
            <a:ext uri="{FF2B5EF4-FFF2-40B4-BE49-F238E27FC236}">
              <a16:creationId xmlns:a16="http://schemas.microsoft.com/office/drawing/2014/main" id="{6BE85263-F0F2-4738-AD34-0CEE53F38E62}"/>
            </a:ext>
          </a:extLst>
        </xdr:cNvPr>
        <xdr:cNvSpPr/>
      </xdr:nvSpPr>
      <xdr:spPr>
        <a:xfrm>
          <a:off x="14744700" y="57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77641</xdr:rowOff>
    </xdr:from>
    <xdr:ext cx="469744" cy="259045"/>
    <xdr:sp macro="" textlink="">
      <xdr:nvSpPr>
        <xdr:cNvPr id="146" name="債務償還比率該当値テキスト">
          <a:extLst>
            <a:ext uri="{FF2B5EF4-FFF2-40B4-BE49-F238E27FC236}">
              <a16:creationId xmlns:a16="http://schemas.microsoft.com/office/drawing/2014/main" id="{FA6C142B-B8E7-4A9B-BCD3-57591B2864EC}"/>
            </a:ext>
          </a:extLst>
        </xdr:cNvPr>
        <xdr:cNvSpPr txBox="1"/>
      </xdr:nvSpPr>
      <xdr:spPr>
        <a:xfrm>
          <a:off x="14846300" y="564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145288</xdr:rowOff>
    </xdr:from>
    <xdr:to>
      <xdr:col>72</xdr:col>
      <xdr:colOff>123825</xdr:colOff>
      <xdr:row>30</xdr:row>
      <xdr:rowOff>75438</xdr:rowOff>
    </xdr:to>
    <xdr:sp macro="" textlink="">
      <xdr:nvSpPr>
        <xdr:cNvPr id="147" name="楕円 146">
          <a:extLst>
            <a:ext uri="{FF2B5EF4-FFF2-40B4-BE49-F238E27FC236}">
              <a16:creationId xmlns:a16="http://schemas.microsoft.com/office/drawing/2014/main" id="{6DF2ED9C-3D33-4E4D-81F7-0FF4B00BCA14}"/>
            </a:ext>
          </a:extLst>
        </xdr:cNvPr>
        <xdr:cNvSpPr/>
      </xdr:nvSpPr>
      <xdr:spPr>
        <a:xfrm>
          <a:off x="14033500" y="588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105564</xdr:rowOff>
    </xdr:from>
    <xdr:to>
      <xdr:col>76</xdr:col>
      <xdr:colOff>22225</xdr:colOff>
      <xdr:row>30</xdr:row>
      <xdr:rowOff>24638</xdr:rowOff>
    </xdr:to>
    <xdr:cxnSp macro="">
      <xdr:nvCxnSpPr>
        <xdr:cNvPr id="148" name="直線コネクタ 147">
          <a:extLst>
            <a:ext uri="{FF2B5EF4-FFF2-40B4-BE49-F238E27FC236}">
              <a16:creationId xmlns:a16="http://schemas.microsoft.com/office/drawing/2014/main" id="{3AB1E8D5-675F-48FB-B5E6-AB1016575A0F}"/>
            </a:ext>
          </a:extLst>
        </xdr:cNvPr>
        <xdr:cNvCxnSpPr/>
      </xdr:nvCxnSpPr>
      <xdr:spPr>
        <a:xfrm flipV="1">
          <a:off x="14084300" y="5849139"/>
          <a:ext cx="711200" cy="9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15784</xdr:rowOff>
    </xdr:from>
    <xdr:to>
      <xdr:col>68</xdr:col>
      <xdr:colOff>123825</xdr:colOff>
      <xdr:row>30</xdr:row>
      <xdr:rowOff>117384</xdr:rowOff>
    </xdr:to>
    <xdr:sp macro="" textlink="">
      <xdr:nvSpPr>
        <xdr:cNvPr id="149" name="楕円 148">
          <a:extLst>
            <a:ext uri="{FF2B5EF4-FFF2-40B4-BE49-F238E27FC236}">
              <a16:creationId xmlns:a16="http://schemas.microsoft.com/office/drawing/2014/main" id="{DCC19926-5EBD-4E5F-8760-AEEA57C668C3}"/>
            </a:ext>
          </a:extLst>
        </xdr:cNvPr>
        <xdr:cNvSpPr/>
      </xdr:nvSpPr>
      <xdr:spPr>
        <a:xfrm>
          <a:off x="13271500" y="593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24638</xdr:rowOff>
    </xdr:from>
    <xdr:to>
      <xdr:col>72</xdr:col>
      <xdr:colOff>73025</xdr:colOff>
      <xdr:row>30</xdr:row>
      <xdr:rowOff>66584</xdr:rowOff>
    </xdr:to>
    <xdr:cxnSp macro="">
      <xdr:nvCxnSpPr>
        <xdr:cNvPr id="150" name="直線コネクタ 149">
          <a:extLst>
            <a:ext uri="{FF2B5EF4-FFF2-40B4-BE49-F238E27FC236}">
              <a16:creationId xmlns:a16="http://schemas.microsoft.com/office/drawing/2014/main" id="{D94AAA2D-0EC5-4007-AFA3-7E918E156B6F}"/>
            </a:ext>
          </a:extLst>
        </xdr:cNvPr>
        <xdr:cNvCxnSpPr/>
      </xdr:nvCxnSpPr>
      <xdr:spPr>
        <a:xfrm flipV="1">
          <a:off x="13322300" y="5939663"/>
          <a:ext cx="762000" cy="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59001</xdr:rowOff>
    </xdr:from>
    <xdr:to>
      <xdr:col>64</xdr:col>
      <xdr:colOff>123825</xdr:colOff>
      <xdr:row>31</xdr:row>
      <xdr:rowOff>160601</xdr:rowOff>
    </xdr:to>
    <xdr:sp macro="" textlink="">
      <xdr:nvSpPr>
        <xdr:cNvPr id="151" name="楕円 150">
          <a:extLst>
            <a:ext uri="{FF2B5EF4-FFF2-40B4-BE49-F238E27FC236}">
              <a16:creationId xmlns:a16="http://schemas.microsoft.com/office/drawing/2014/main" id="{EA910AC3-8688-489D-86DD-2810FB8AA734}"/>
            </a:ext>
          </a:extLst>
        </xdr:cNvPr>
        <xdr:cNvSpPr/>
      </xdr:nvSpPr>
      <xdr:spPr>
        <a:xfrm>
          <a:off x="12509500" y="61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66584</xdr:rowOff>
    </xdr:from>
    <xdr:to>
      <xdr:col>68</xdr:col>
      <xdr:colOff>73025</xdr:colOff>
      <xdr:row>31</xdr:row>
      <xdr:rowOff>109801</xdr:rowOff>
    </xdr:to>
    <xdr:cxnSp macro="">
      <xdr:nvCxnSpPr>
        <xdr:cNvPr id="152" name="直線コネクタ 151">
          <a:extLst>
            <a:ext uri="{FF2B5EF4-FFF2-40B4-BE49-F238E27FC236}">
              <a16:creationId xmlns:a16="http://schemas.microsoft.com/office/drawing/2014/main" id="{4974C06D-9E6C-468F-8D63-18F2C22AB957}"/>
            </a:ext>
          </a:extLst>
        </xdr:cNvPr>
        <xdr:cNvCxnSpPr/>
      </xdr:nvCxnSpPr>
      <xdr:spPr>
        <a:xfrm flipV="1">
          <a:off x="12560300" y="5981609"/>
          <a:ext cx="762000" cy="21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61659</xdr:rowOff>
    </xdr:from>
    <xdr:to>
      <xdr:col>60</xdr:col>
      <xdr:colOff>123825</xdr:colOff>
      <xdr:row>32</xdr:row>
      <xdr:rowOff>163259</xdr:rowOff>
    </xdr:to>
    <xdr:sp macro="" textlink="">
      <xdr:nvSpPr>
        <xdr:cNvPr id="153" name="楕円 152">
          <a:extLst>
            <a:ext uri="{FF2B5EF4-FFF2-40B4-BE49-F238E27FC236}">
              <a16:creationId xmlns:a16="http://schemas.microsoft.com/office/drawing/2014/main" id="{7646F825-1E3F-4762-9576-4104CFFA6ADD}"/>
            </a:ext>
          </a:extLst>
        </xdr:cNvPr>
        <xdr:cNvSpPr/>
      </xdr:nvSpPr>
      <xdr:spPr>
        <a:xfrm>
          <a:off x="11747500" y="63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109801</xdr:rowOff>
    </xdr:from>
    <xdr:to>
      <xdr:col>64</xdr:col>
      <xdr:colOff>73025</xdr:colOff>
      <xdr:row>32</xdr:row>
      <xdr:rowOff>112459</xdr:rowOff>
    </xdr:to>
    <xdr:cxnSp macro="">
      <xdr:nvCxnSpPr>
        <xdr:cNvPr id="154" name="直線コネクタ 153">
          <a:extLst>
            <a:ext uri="{FF2B5EF4-FFF2-40B4-BE49-F238E27FC236}">
              <a16:creationId xmlns:a16="http://schemas.microsoft.com/office/drawing/2014/main" id="{6C195F52-9062-422B-BAD3-56BF943501CD}"/>
            </a:ext>
          </a:extLst>
        </xdr:cNvPr>
        <xdr:cNvCxnSpPr/>
      </xdr:nvCxnSpPr>
      <xdr:spPr>
        <a:xfrm flipV="1">
          <a:off x="11798300" y="6196276"/>
          <a:ext cx="762000" cy="1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46780</xdr:rowOff>
    </xdr:from>
    <xdr:ext cx="469744" cy="259045"/>
    <xdr:sp macro="" textlink="">
      <xdr:nvSpPr>
        <xdr:cNvPr id="155" name="n_1aveValue債務償還比率">
          <a:extLst>
            <a:ext uri="{FF2B5EF4-FFF2-40B4-BE49-F238E27FC236}">
              <a16:creationId xmlns:a16="http://schemas.microsoft.com/office/drawing/2014/main" id="{5300F137-2FF0-44A0-B139-D0ABF8A62C2A}"/>
            </a:ext>
          </a:extLst>
        </xdr:cNvPr>
        <xdr:cNvSpPr txBox="1"/>
      </xdr:nvSpPr>
      <xdr:spPr>
        <a:xfrm>
          <a:off x="13836727" y="561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76934</xdr:rowOff>
    </xdr:from>
    <xdr:ext cx="469744" cy="259045"/>
    <xdr:sp macro="" textlink="">
      <xdr:nvSpPr>
        <xdr:cNvPr id="156" name="n_2aveValue債務償還比率">
          <a:extLst>
            <a:ext uri="{FF2B5EF4-FFF2-40B4-BE49-F238E27FC236}">
              <a16:creationId xmlns:a16="http://schemas.microsoft.com/office/drawing/2014/main" id="{0538F089-F895-4056-A3BE-125153A932CB}"/>
            </a:ext>
          </a:extLst>
        </xdr:cNvPr>
        <xdr:cNvSpPr txBox="1"/>
      </xdr:nvSpPr>
      <xdr:spPr>
        <a:xfrm>
          <a:off x="13087427" y="616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151065</xdr:rowOff>
    </xdr:from>
    <xdr:ext cx="469744" cy="259045"/>
    <xdr:sp macro="" textlink="">
      <xdr:nvSpPr>
        <xdr:cNvPr id="157" name="n_3aveValue債務償還比率">
          <a:extLst>
            <a:ext uri="{FF2B5EF4-FFF2-40B4-BE49-F238E27FC236}">
              <a16:creationId xmlns:a16="http://schemas.microsoft.com/office/drawing/2014/main" id="{27022AD4-D32B-4C37-82F1-13979FE23487}"/>
            </a:ext>
          </a:extLst>
        </xdr:cNvPr>
        <xdr:cNvSpPr txBox="1"/>
      </xdr:nvSpPr>
      <xdr:spPr>
        <a:xfrm>
          <a:off x="12325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115442</xdr:rowOff>
    </xdr:from>
    <xdr:ext cx="469744" cy="259045"/>
    <xdr:sp macro="" textlink="">
      <xdr:nvSpPr>
        <xdr:cNvPr id="158" name="n_4aveValue債務償還比率">
          <a:extLst>
            <a:ext uri="{FF2B5EF4-FFF2-40B4-BE49-F238E27FC236}">
              <a16:creationId xmlns:a16="http://schemas.microsoft.com/office/drawing/2014/main" id="{6CF524DE-6411-471F-B190-28FCE953F513}"/>
            </a:ext>
          </a:extLst>
        </xdr:cNvPr>
        <xdr:cNvSpPr txBox="1"/>
      </xdr:nvSpPr>
      <xdr:spPr>
        <a:xfrm>
          <a:off x="11563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66565</xdr:rowOff>
    </xdr:from>
    <xdr:ext cx="469744" cy="259045"/>
    <xdr:sp macro="" textlink="">
      <xdr:nvSpPr>
        <xdr:cNvPr id="159" name="n_1mainValue債務償還比率">
          <a:extLst>
            <a:ext uri="{FF2B5EF4-FFF2-40B4-BE49-F238E27FC236}">
              <a16:creationId xmlns:a16="http://schemas.microsoft.com/office/drawing/2014/main" id="{989B295C-678F-487A-9F9B-865713A1838F}"/>
            </a:ext>
          </a:extLst>
        </xdr:cNvPr>
        <xdr:cNvSpPr txBox="1"/>
      </xdr:nvSpPr>
      <xdr:spPr>
        <a:xfrm>
          <a:off x="13836727" y="598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133911</xdr:rowOff>
    </xdr:from>
    <xdr:ext cx="469744" cy="259045"/>
    <xdr:sp macro="" textlink="">
      <xdr:nvSpPr>
        <xdr:cNvPr id="160" name="n_2mainValue債務償還比率">
          <a:extLst>
            <a:ext uri="{FF2B5EF4-FFF2-40B4-BE49-F238E27FC236}">
              <a16:creationId xmlns:a16="http://schemas.microsoft.com/office/drawing/2014/main" id="{A74BC7C8-8CB6-4B37-9388-510C3CAC1A8D}"/>
            </a:ext>
          </a:extLst>
        </xdr:cNvPr>
        <xdr:cNvSpPr txBox="1"/>
      </xdr:nvSpPr>
      <xdr:spPr>
        <a:xfrm>
          <a:off x="13087427" y="5706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151728</xdr:rowOff>
    </xdr:from>
    <xdr:ext cx="469744" cy="259045"/>
    <xdr:sp macro="" textlink="">
      <xdr:nvSpPr>
        <xdr:cNvPr id="161" name="n_3mainValue債務償還比率">
          <a:extLst>
            <a:ext uri="{FF2B5EF4-FFF2-40B4-BE49-F238E27FC236}">
              <a16:creationId xmlns:a16="http://schemas.microsoft.com/office/drawing/2014/main" id="{E6C3DA48-9B28-4A62-ACC7-30B6AB539085}"/>
            </a:ext>
          </a:extLst>
        </xdr:cNvPr>
        <xdr:cNvSpPr txBox="1"/>
      </xdr:nvSpPr>
      <xdr:spPr>
        <a:xfrm>
          <a:off x="12325427" y="623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154386</xdr:rowOff>
    </xdr:from>
    <xdr:ext cx="469744" cy="259045"/>
    <xdr:sp macro="" textlink="">
      <xdr:nvSpPr>
        <xdr:cNvPr id="162" name="n_4mainValue債務償還比率">
          <a:extLst>
            <a:ext uri="{FF2B5EF4-FFF2-40B4-BE49-F238E27FC236}">
              <a16:creationId xmlns:a16="http://schemas.microsoft.com/office/drawing/2014/main" id="{FA6A4BB0-5F5C-4D65-A8DA-7735CB8F2410}"/>
            </a:ext>
          </a:extLst>
        </xdr:cNvPr>
        <xdr:cNvSpPr txBox="1"/>
      </xdr:nvSpPr>
      <xdr:spPr>
        <a:xfrm>
          <a:off x="11563427" y="6412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74D1B58-BFA1-4B76-984B-48B66FB5B66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DEE8615-02B7-4BB8-B498-3DC7926FBFD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90F8615-065B-474A-92DA-C82225BD2EF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9A93971-9E66-4C16-B46F-E7C1FAFE975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18ED6A86-7CCF-4CB0-ACC0-45C785CED6C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EBC88645-B17B-42FC-8857-2128D911BD0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557996A-71EF-40AD-9168-60A22D0E504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BCC4FCE-6AFF-4AD3-9861-82D99AE0D9C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CE76833-5EAF-4476-A502-02876F8D04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5002F5-2A20-438C-ADE8-3BEA90BBD7C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64D6795-F2D0-4D3C-8DB7-CFBFD9F4A5F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FE7C251-DB02-4ABE-BC59-D15DF0B80D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2D17BF3-2161-48AA-874A-09C9A6526DD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E663B0-DF65-42C1-9EBE-519DDAA6024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3A49CA3-D4C5-4769-9FF9-F0464E761D5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97702EE-A6EA-4B18-A34D-428FA448AB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769A24E-ABB6-4E74-9A32-0F57E45363A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8FBB0BC-797B-4A13-8E20-77B751C60B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1307BE6-B43C-4095-926F-F56B3C805D4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E273197-2BF2-4CA6-A2F2-F0FE3665C11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AA7CD73-591E-4EB5-B172-3CBAC21BD6B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D5259C9-06B2-4ADF-A7DB-CFDAE8637F9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52942AE-73FD-4834-AEFF-2CFDE729A9D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6DA600F-BC86-4A8A-88DD-37B6A76B5F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EDE185-7140-468B-B546-80124826579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D409448-450A-4AE8-B383-473AD77754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58F298C-DFFF-44F9-876A-3DFE3A4D980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86E2C79-7900-439D-8E0D-6AF7AF93F7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1FFEEB-E8C4-4054-B86F-A10A4585B33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A941E5-A1E2-47F2-9878-3AB4722C5B0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B66CA76-76E8-4860-B72C-1F9E7806994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0399DA5-7178-4805-9B6C-D1BA49E7A3D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241DF9-1211-4644-A569-8E8F7E7FE24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D65CF1-2667-4D16-A5C6-B5F987EE75A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EB9C19A-B944-4EB9-A697-71A792B7D12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A597237-5E06-4098-9889-E1DDCD92F3F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054742D-03BC-494F-80AC-B7249491679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1D8133E-8771-48D6-AEDA-4148D12520C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33C1DC-2D39-430F-B3CA-CE49FBB1DA9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A66CC3D-629E-4CB4-BEA7-292427AAA4D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60BA338-1B1F-44F5-912B-9026F93690F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A93ED6C-4BD4-4D08-8F6E-A3A1E18AD3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8504C45-0261-49FA-B1D2-70497E3D676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8012C18-002C-4612-8F75-FEC4C1FC44A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F10916E-A889-47E7-9C5B-0A18F50A28C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D5CEF47-2B01-42B5-A6DC-27AD0F8A651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1ECD3439-7494-45C1-9F70-CBC4BE27BA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AF2175-CB18-4782-8A84-A2B22D91899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DA3AACB7-B2D2-4BF9-ACCA-452516C7AC1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974A5C1-462B-4D02-906E-5A8D1C48F8F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483F6D9-06E5-4B97-A1BE-CDC9A912D33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C19AD73-687B-40B6-A406-9C8B3D0F4D5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9148763-1FD2-47DD-881D-E4D91B72E9FB}"/>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98F4867-B85D-425B-A0D8-841DA426419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86207A05-68BE-4368-B2A0-C1C0863341F1}"/>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6385568-54A2-4996-B920-1B107AE31CC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0023E3D-EA57-4AB0-8B18-F8D8B1A744C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E3A8F8F-43CA-40B0-8960-567842517AF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0A813BA-DA69-4902-94E1-240408D01F6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9736798-3276-4AC5-BD32-77F09654602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CA5120DD-5603-4A65-8557-947F2EDFF44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41</xdr:row>
      <xdr:rowOff>93345</xdr:rowOff>
    </xdr:to>
    <xdr:cxnSp macro="">
      <xdr:nvCxnSpPr>
        <xdr:cNvPr id="57" name="直線コネクタ 56">
          <a:extLst>
            <a:ext uri="{FF2B5EF4-FFF2-40B4-BE49-F238E27FC236}">
              <a16:creationId xmlns:a16="http://schemas.microsoft.com/office/drawing/2014/main" id="{69282CD7-AB6D-41EA-AF8D-7FC45FF0DE1B}"/>
            </a:ext>
          </a:extLst>
        </xdr:cNvPr>
        <xdr:cNvCxnSpPr/>
      </xdr:nvCxnSpPr>
      <xdr:spPr>
        <a:xfrm flipV="1">
          <a:off x="4634865" y="573405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97172</xdr:rowOff>
    </xdr:from>
    <xdr:ext cx="405111" cy="259045"/>
    <xdr:sp macro="" textlink="">
      <xdr:nvSpPr>
        <xdr:cNvPr id="58" name="【道路】&#10;有形固定資産減価償却率最小値テキスト">
          <a:extLst>
            <a:ext uri="{FF2B5EF4-FFF2-40B4-BE49-F238E27FC236}">
              <a16:creationId xmlns:a16="http://schemas.microsoft.com/office/drawing/2014/main" id="{2004E5B0-E0DB-4353-8FFE-65476D2239D6}"/>
            </a:ext>
          </a:extLst>
        </xdr:cNvPr>
        <xdr:cNvSpPr txBox="1"/>
      </xdr:nvSpPr>
      <xdr:spPr>
        <a:xfrm>
          <a:off x="4673600" y="712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93345</xdr:rowOff>
    </xdr:from>
    <xdr:to>
      <xdr:col>24</xdr:col>
      <xdr:colOff>152400</xdr:colOff>
      <xdr:row>41</xdr:row>
      <xdr:rowOff>93345</xdr:rowOff>
    </xdr:to>
    <xdr:cxnSp macro="">
      <xdr:nvCxnSpPr>
        <xdr:cNvPr id="59" name="直線コネクタ 58">
          <a:extLst>
            <a:ext uri="{FF2B5EF4-FFF2-40B4-BE49-F238E27FC236}">
              <a16:creationId xmlns:a16="http://schemas.microsoft.com/office/drawing/2014/main" id="{FA226C67-D9D8-4AF9-9B42-2C184B3215CA}"/>
            </a:ext>
          </a:extLst>
        </xdr:cNvPr>
        <xdr:cNvCxnSpPr/>
      </xdr:nvCxnSpPr>
      <xdr:spPr>
        <a:xfrm>
          <a:off x="4546600" y="71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60" name="【道路】&#10;有形固定資産減価償却率最大値テキスト">
          <a:extLst>
            <a:ext uri="{FF2B5EF4-FFF2-40B4-BE49-F238E27FC236}">
              <a16:creationId xmlns:a16="http://schemas.microsoft.com/office/drawing/2014/main" id="{E68E9BFB-9796-4C97-846D-FABA71BF0872}"/>
            </a:ext>
          </a:extLst>
        </xdr:cNvPr>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1" name="直線コネクタ 60">
          <a:extLst>
            <a:ext uri="{FF2B5EF4-FFF2-40B4-BE49-F238E27FC236}">
              <a16:creationId xmlns:a16="http://schemas.microsoft.com/office/drawing/2014/main" id="{3F54CAFD-209A-4E10-9F1E-88A5F2F7F705}"/>
            </a:ext>
          </a:extLst>
        </xdr:cNvPr>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5732</xdr:rowOff>
    </xdr:from>
    <xdr:ext cx="405111" cy="259045"/>
    <xdr:sp macro="" textlink="">
      <xdr:nvSpPr>
        <xdr:cNvPr id="62" name="【道路】&#10;有形固定資産減価償却率平均値テキスト">
          <a:extLst>
            <a:ext uri="{FF2B5EF4-FFF2-40B4-BE49-F238E27FC236}">
              <a16:creationId xmlns:a16="http://schemas.microsoft.com/office/drawing/2014/main" id="{14B3FF67-563B-442B-BD7E-68B8A31BAC25}"/>
            </a:ext>
          </a:extLst>
        </xdr:cNvPr>
        <xdr:cNvSpPr txBox="1"/>
      </xdr:nvSpPr>
      <xdr:spPr>
        <a:xfrm>
          <a:off x="4673600" y="6520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27305</xdr:rowOff>
    </xdr:from>
    <xdr:to>
      <xdr:col>24</xdr:col>
      <xdr:colOff>114300</xdr:colOff>
      <xdr:row>38</xdr:row>
      <xdr:rowOff>128905</xdr:rowOff>
    </xdr:to>
    <xdr:sp macro="" textlink="">
      <xdr:nvSpPr>
        <xdr:cNvPr id="63" name="フローチャート: 判断 62">
          <a:extLst>
            <a:ext uri="{FF2B5EF4-FFF2-40B4-BE49-F238E27FC236}">
              <a16:creationId xmlns:a16="http://schemas.microsoft.com/office/drawing/2014/main" id="{7EF82F3E-36F6-43E9-A1C3-0D7BEC8158EA}"/>
            </a:ext>
          </a:extLst>
        </xdr:cNvPr>
        <xdr:cNvSpPr/>
      </xdr:nvSpPr>
      <xdr:spPr>
        <a:xfrm>
          <a:off x="4584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31115</xdr:rowOff>
    </xdr:from>
    <xdr:to>
      <xdr:col>20</xdr:col>
      <xdr:colOff>38100</xdr:colOff>
      <xdr:row>38</xdr:row>
      <xdr:rowOff>132715</xdr:rowOff>
    </xdr:to>
    <xdr:sp macro="" textlink="">
      <xdr:nvSpPr>
        <xdr:cNvPr id="64" name="フローチャート: 判断 63">
          <a:extLst>
            <a:ext uri="{FF2B5EF4-FFF2-40B4-BE49-F238E27FC236}">
              <a16:creationId xmlns:a16="http://schemas.microsoft.com/office/drawing/2014/main" id="{555FE503-73D0-4667-BED9-267E966395EC}"/>
            </a:ext>
          </a:extLst>
        </xdr:cNvPr>
        <xdr:cNvSpPr/>
      </xdr:nvSpPr>
      <xdr:spPr>
        <a:xfrm>
          <a:off x="3746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143510</xdr:rowOff>
    </xdr:from>
    <xdr:to>
      <xdr:col>15</xdr:col>
      <xdr:colOff>101600</xdr:colOff>
      <xdr:row>38</xdr:row>
      <xdr:rowOff>73660</xdr:rowOff>
    </xdr:to>
    <xdr:sp macro="" textlink="">
      <xdr:nvSpPr>
        <xdr:cNvPr id="65" name="フローチャート: 判断 64">
          <a:extLst>
            <a:ext uri="{FF2B5EF4-FFF2-40B4-BE49-F238E27FC236}">
              <a16:creationId xmlns:a16="http://schemas.microsoft.com/office/drawing/2014/main" id="{32847489-45E9-4E84-8F04-1F3753F0C523}"/>
            </a:ext>
          </a:extLst>
        </xdr:cNvPr>
        <xdr:cNvSpPr/>
      </xdr:nvSpPr>
      <xdr:spPr>
        <a:xfrm>
          <a:off x="2857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124460</xdr:rowOff>
    </xdr:from>
    <xdr:to>
      <xdr:col>10</xdr:col>
      <xdr:colOff>165100</xdr:colOff>
      <xdr:row>38</xdr:row>
      <xdr:rowOff>54610</xdr:rowOff>
    </xdr:to>
    <xdr:sp macro="" textlink="">
      <xdr:nvSpPr>
        <xdr:cNvPr id="66" name="フローチャート: 判断 65">
          <a:extLst>
            <a:ext uri="{FF2B5EF4-FFF2-40B4-BE49-F238E27FC236}">
              <a16:creationId xmlns:a16="http://schemas.microsoft.com/office/drawing/2014/main" id="{FAE20B69-C7C9-417F-9190-F932815F5B17}"/>
            </a:ext>
          </a:extLst>
        </xdr:cNvPr>
        <xdr:cNvSpPr/>
      </xdr:nvSpPr>
      <xdr:spPr>
        <a:xfrm>
          <a:off x="1968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107315</xdr:rowOff>
    </xdr:from>
    <xdr:to>
      <xdr:col>6</xdr:col>
      <xdr:colOff>38100</xdr:colOff>
      <xdr:row>38</xdr:row>
      <xdr:rowOff>37465</xdr:rowOff>
    </xdr:to>
    <xdr:sp macro="" textlink="">
      <xdr:nvSpPr>
        <xdr:cNvPr id="67" name="フローチャート: 判断 66">
          <a:extLst>
            <a:ext uri="{FF2B5EF4-FFF2-40B4-BE49-F238E27FC236}">
              <a16:creationId xmlns:a16="http://schemas.microsoft.com/office/drawing/2014/main" id="{B2E4D66C-149D-4FA4-9CF5-7B7D97E59CE5}"/>
            </a:ext>
          </a:extLst>
        </xdr:cNvPr>
        <xdr:cNvSpPr/>
      </xdr:nvSpPr>
      <xdr:spPr>
        <a:xfrm>
          <a:off x="1079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F9D30EA-6E43-45D9-BDE2-02F56E26987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EA4C1E-94BD-4B70-BED1-82F4DBF2567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526F840-7133-4DE5-AE2F-28EB3811A73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FB6F39-35CA-4329-986F-EDE0DF9D72B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39537B9-0BEF-484D-9C3A-5BEB5C7F93E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21590</xdr:rowOff>
    </xdr:from>
    <xdr:to>
      <xdr:col>24</xdr:col>
      <xdr:colOff>114300</xdr:colOff>
      <xdr:row>36</xdr:row>
      <xdr:rowOff>123190</xdr:rowOff>
    </xdr:to>
    <xdr:sp macro="" textlink="">
      <xdr:nvSpPr>
        <xdr:cNvPr id="73" name="楕円 72">
          <a:extLst>
            <a:ext uri="{FF2B5EF4-FFF2-40B4-BE49-F238E27FC236}">
              <a16:creationId xmlns:a16="http://schemas.microsoft.com/office/drawing/2014/main" id="{6F5F94D8-6FF4-4D47-AF63-D2128E31AFC3}"/>
            </a:ext>
          </a:extLst>
        </xdr:cNvPr>
        <xdr:cNvSpPr/>
      </xdr:nvSpPr>
      <xdr:spPr>
        <a:xfrm>
          <a:off x="45847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44467</xdr:rowOff>
    </xdr:from>
    <xdr:ext cx="405111" cy="259045"/>
    <xdr:sp macro="" textlink="">
      <xdr:nvSpPr>
        <xdr:cNvPr id="74" name="【道路】&#10;有形固定資産減価償却率該当値テキスト">
          <a:extLst>
            <a:ext uri="{FF2B5EF4-FFF2-40B4-BE49-F238E27FC236}">
              <a16:creationId xmlns:a16="http://schemas.microsoft.com/office/drawing/2014/main" id="{36D8309C-EBF2-4428-9631-C6DF1B4A4545}"/>
            </a:ext>
          </a:extLst>
        </xdr:cNvPr>
        <xdr:cNvSpPr txBox="1"/>
      </xdr:nvSpPr>
      <xdr:spPr>
        <a:xfrm>
          <a:off x="4673600"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a:extLst>
            <a:ext uri="{FF2B5EF4-FFF2-40B4-BE49-F238E27FC236}">
              <a16:creationId xmlns:a16="http://schemas.microsoft.com/office/drawing/2014/main" id="{6153EE44-8915-490A-AF85-7F17778132DE}"/>
            </a:ext>
          </a:extLst>
        </xdr:cNvPr>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72390</xdr:rowOff>
    </xdr:to>
    <xdr:cxnSp macro="">
      <xdr:nvCxnSpPr>
        <xdr:cNvPr id="76" name="直線コネクタ 75">
          <a:extLst>
            <a:ext uri="{FF2B5EF4-FFF2-40B4-BE49-F238E27FC236}">
              <a16:creationId xmlns:a16="http://schemas.microsoft.com/office/drawing/2014/main" id="{151DB84D-5538-4D49-BAD7-5B289CF45CF5}"/>
            </a:ext>
          </a:extLst>
        </xdr:cNvPr>
        <xdr:cNvCxnSpPr/>
      </xdr:nvCxnSpPr>
      <xdr:spPr>
        <a:xfrm>
          <a:off x="3797300" y="62236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7" name="楕円 76">
          <a:extLst>
            <a:ext uri="{FF2B5EF4-FFF2-40B4-BE49-F238E27FC236}">
              <a16:creationId xmlns:a16="http://schemas.microsoft.com/office/drawing/2014/main" id="{31A911ED-42E2-400D-8ACE-E031A9560D72}"/>
            </a:ext>
          </a:extLst>
        </xdr:cNvPr>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19050</xdr:rowOff>
    </xdr:from>
    <xdr:to>
      <xdr:col>19</xdr:col>
      <xdr:colOff>177800</xdr:colOff>
      <xdr:row>36</xdr:row>
      <xdr:rowOff>51435</xdr:rowOff>
    </xdr:to>
    <xdr:cxnSp macro="">
      <xdr:nvCxnSpPr>
        <xdr:cNvPr id="78" name="直線コネクタ 77">
          <a:extLst>
            <a:ext uri="{FF2B5EF4-FFF2-40B4-BE49-F238E27FC236}">
              <a16:creationId xmlns:a16="http://schemas.microsoft.com/office/drawing/2014/main" id="{F3B68D56-BCA3-473E-8766-84DD4C26B9C6}"/>
            </a:ext>
          </a:extLst>
        </xdr:cNvPr>
        <xdr:cNvCxnSpPr/>
      </xdr:nvCxnSpPr>
      <xdr:spPr>
        <a:xfrm>
          <a:off x="2908300" y="6191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9" name="楕円 78">
          <a:extLst>
            <a:ext uri="{FF2B5EF4-FFF2-40B4-BE49-F238E27FC236}">
              <a16:creationId xmlns:a16="http://schemas.microsoft.com/office/drawing/2014/main" id="{508AA5FD-DADC-4853-BED3-4DD11163BD03}"/>
            </a:ext>
          </a:extLst>
        </xdr:cNvPr>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30480</xdr:rowOff>
    </xdr:to>
    <xdr:cxnSp macro="">
      <xdr:nvCxnSpPr>
        <xdr:cNvPr id="80" name="直線コネクタ 79">
          <a:extLst>
            <a:ext uri="{FF2B5EF4-FFF2-40B4-BE49-F238E27FC236}">
              <a16:creationId xmlns:a16="http://schemas.microsoft.com/office/drawing/2014/main" id="{208696E9-9E42-4791-AA47-79209071B421}"/>
            </a:ext>
          </a:extLst>
        </xdr:cNvPr>
        <xdr:cNvCxnSpPr/>
      </xdr:nvCxnSpPr>
      <xdr:spPr>
        <a:xfrm flipV="1">
          <a:off x="2019300" y="61912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6350</xdr:rowOff>
    </xdr:from>
    <xdr:to>
      <xdr:col>6</xdr:col>
      <xdr:colOff>38100</xdr:colOff>
      <xdr:row>39</xdr:row>
      <xdr:rowOff>107950</xdr:rowOff>
    </xdr:to>
    <xdr:sp macro="" textlink="">
      <xdr:nvSpPr>
        <xdr:cNvPr id="81" name="楕円 80">
          <a:extLst>
            <a:ext uri="{FF2B5EF4-FFF2-40B4-BE49-F238E27FC236}">
              <a16:creationId xmlns:a16="http://schemas.microsoft.com/office/drawing/2014/main" id="{22A41FAD-F0A3-42CF-A7E0-3D6A6A283053}"/>
            </a:ext>
          </a:extLst>
        </xdr:cNvPr>
        <xdr:cNvSpPr/>
      </xdr:nvSpPr>
      <xdr:spPr>
        <a:xfrm>
          <a:off x="1079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30480</xdr:rowOff>
    </xdr:from>
    <xdr:to>
      <xdr:col>10</xdr:col>
      <xdr:colOff>114300</xdr:colOff>
      <xdr:row>39</xdr:row>
      <xdr:rowOff>57150</xdr:rowOff>
    </xdr:to>
    <xdr:cxnSp macro="">
      <xdr:nvCxnSpPr>
        <xdr:cNvPr id="82" name="直線コネクタ 81">
          <a:extLst>
            <a:ext uri="{FF2B5EF4-FFF2-40B4-BE49-F238E27FC236}">
              <a16:creationId xmlns:a16="http://schemas.microsoft.com/office/drawing/2014/main" id="{C3A81E6A-055D-48A1-AC2C-9EF4ABFA4B18}"/>
            </a:ext>
          </a:extLst>
        </xdr:cNvPr>
        <xdr:cNvCxnSpPr/>
      </xdr:nvCxnSpPr>
      <xdr:spPr>
        <a:xfrm flipV="1">
          <a:off x="1130300" y="620268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123842</xdr:rowOff>
    </xdr:from>
    <xdr:ext cx="405111" cy="259045"/>
    <xdr:sp macro="" textlink="">
      <xdr:nvSpPr>
        <xdr:cNvPr id="83" name="n_1aveValue【道路】&#10;有形固定資産減価償却率">
          <a:extLst>
            <a:ext uri="{FF2B5EF4-FFF2-40B4-BE49-F238E27FC236}">
              <a16:creationId xmlns:a16="http://schemas.microsoft.com/office/drawing/2014/main" id="{4BEF0E8C-D55F-4093-B2E0-9EF4DE3D9BDB}"/>
            </a:ext>
          </a:extLst>
        </xdr:cNvPr>
        <xdr:cNvSpPr txBox="1"/>
      </xdr:nvSpPr>
      <xdr:spPr>
        <a:xfrm>
          <a:off x="35820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4" name="n_2aveValue【道路】&#10;有形固定資産減価償却率">
          <a:extLst>
            <a:ext uri="{FF2B5EF4-FFF2-40B4-BE49-F238E27FC236}">
              <a16:creationId xmlns:a16="http://schemas.microsoft.com/office/drawing/2014/main" id="{1E5DEA3E-977C-4B00-BD24-A5BD44632A8A}"/>
            </a:ext>
          </a:extLst>
        </xdr:cNvPr>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45737</xdr:rowOff>
    </xdr:from>
    <xdr:ext cx="405111" cy="259045"/>
    <xdr:sp macro="" textlink="">
      <xdr:nvSpPr>
        <xdr:cNvPr id="85" name="n_3aveValue【道路】&#10;有形固定資産減価償却率">
          <a:extLst>
            <a:ext uri="{FF2B5EF4-FFF2-40B4-BE49-F238E27FC236}">
              <a16:creationId xmlns:a16="http://schemas.microsoft.com/office/drawing/2014/main" id="{56625521-1A11-4CCC-850D-E8B2CF6B56B5}"/>
            </a:ext>
          </a:extLst>
        </xdr:cNvPr>
        <xdr:cNvSpPr txBox="1"/>
      </xdr:nvSpPr>
      <xdr:spPr>
        <a:xfrm>
          <a:off x="18167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53992</xdr:rowOff>
    </xdr:from>
    <xdr:ext cx="405111" cy="259045"/>
    <xdr:sp macro="" textlink="">
      <xdr:nvSpPr>
        <xdr:cNvPr id="86" name="n_4aveValue【道路】&#10;有形固定資産減価償却率">
          <a:extLst>
            <a:ext uri="{FF2B5EF4-FFF2-40B4-BE49-F238E27FC236}">
              <a16:creationId xmlns:a16="http://schemas.microsoft.com/office/drawing/2014/main" id="{FB9FB17A-373F-495A-970B-23F90F0D0FFC}"/>
            </a:ext>
          </a:extLst>
        </xdr:cNvPr>
        <xdr:cNvSpPr txBox="1"/>
      </xdr:nvSpPr>
      <xdr:spPr>
        <a:xfrm>
          <a:off x="927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87212A1E-E3CE-4396-A329-85961A4CD616}"/>
            </a:ext>
          </a:extLst>
        </xdr:cNvPr>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8" name="n_2mainValue【道路】&#10;有形固定資産減価償却率">
          <a:extLst>
            <a:ext uri="{FF2B5EF4-FFF2-40B4-BE49-F238E27FC236}">
              <a16:creationId xmlns:a16="http://schemas.microsoft.com/office/drawing/2014/main" id="{F21F45E3-ADB1-4BE2-9CC2-99FC9C44AFC8}"/>
            </a:ext>
          </a:extLst>
        </xdr:cNvPr>
        <xdr:cNvSpPr txBox="1"/>
      </xdr:nvSpPr>
      <xdr:spPr>
        <a:xfrm>
          <a:off x="2705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9" name="n_3mainValue【道路】&#10;有形固定資産減価償却率">
          <a:extLst>
            <a:ext uri="{FF2B5EF4-FFF2-40B4-BE49-F238E27FC236}">
              <a16:creationId xmlns:a16="http://schemas.microsoft.com/office/drawing/2014/main" id="{0B320986-8BDA-495D-904A-3A6638B98BB1}"/>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99077</xdr:rowOff>
    </xdr:from>
    <xdr:ext cx="405111" cy="259045"/>
    <xdr:sp macro="" textlink="">
      <xdr:nvSpPr>
        <xdr:cNvPr id="90" name="n_4mainValue【道路】&#10;有形固定資産減価償却率">
          <a:extLst>
            <a:ext uri="{FF2B5EF4-FFF2-40B4-BE49-F238E27FC236}">
              <a16:creationId xmlns:a16="http://schemas.microsoft.com/office/drawing/2014/main" id="{BDFCCB95-7F56-4631-869E-715EDC9099A3}"/>
            </a:ext>
          </a:extLst>
        </xdr:cNvPr>
        <xdr:cNvSpPr txBox="1"/>
      </xdr:nvSpPr>
      <xdr:spPr>
        <a:xfrm>
          <a:off x="927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C3BF8C3-D185-4CBD-B44F-4B7C11218FC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F946940-6A38-485A-8D6A-64E052887CE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D2E91F8-396E-4E7F-A4A2-77B477240AF5}"/>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F5577C4-2AF6-40B4-BC0C-9F089964EDC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24E597A-EECC-492B-9E42-1A39CE60268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4C660C53-B949-42EF-A5F9-2A7A8A68590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7977D20-04FA-49AE-B9BB-59580C79FE3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DA757F9-6C9B-4CD7-B570-9DC4EE294B3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704D5EC-AA17-49CB-9FC0-594E62BAC3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403F10F-DC90-4140-868D-80A2701E7E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DDC34F4B-7DE7-4FFE-9C1A-B668B3E6891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5B644043-80DB-446D-9221-0C8B3A645DE9}"/>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B13C7FC5-F571-42DD-8EB5-F98E68FEDB4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a:extLst>
            <a:ext uri="{FF2B5EF4-FFF2-40B4-BE49-F238E27FC236}">
              <a16:creationId xmlns:a16="http://schemas.microsoft.com/office/drawing/2014/main" id="{C2ECB6B6-4510-448D-9DEB-46EF31306557}"/>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4EA4CDAC-C2B3-4CC0-A5BE-AF41FE4FDF1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a:extLst>
            <a:ext uri="{FF2B5EF4-FFF2-40B4-BE49-F238E27FC236}">
              <a16:creationId xmlns:a16="http://schemas.microsoft.com/office/drawing/2014/main" id="{51FC34DC-38B1-4E80-9998-A79232B24911}"/>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C1E7B75B-10A7-46AC-BABD-5D9387BA0CE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a:extLst>
            <a:ext uri="{FF2B5EF4-FFF2-40B4-BE49-F238E27FC236}">
              <a16:creationId xmlns:a16="http://schemas.microsoft.com/office/drawing/2014/main" id="{574ACD11-3E22-4B7C-90AF-EF68B9B2F295}"/>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138BF95-FBFA-4979-B23E-0D75108A84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a:extLst>
            <a:ext uri="{FF2B5EF4-FFF2-40B4-BE49-F238E27FC236}">
              <a16:creationId xmlns:a16="http://schemas.microsoft.com/office/drawing/2014/main" id="{244EB67D-29AA-4130-9262-C5F0318B350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4FB9E1CF-0842-48EB-B430-8C73803AEBB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27942</xdr:rowOff>
    </xdr:from>
    <xdr:to>
      <xdr:col>54</xdr:col>
      <xdr:colOff>189865</xdr:colOff>
      <xdr:row>41</xdr:row>
      <xdr:rowOff>130703</xdr:rowOff>
    </xdr:to>
    <xdr:cxnSp macro="">
      <xdr:nvCxnSpPr>
        <xdr:cNvPr id="112" name="直線コネクタ 111">
          <a:extLst>
            <a:ext uri="{FF2B5EF4-FFF2-40B4-BE49-F238E27FC236}">
              <a16:creationId xmlns:a16="http://schemas.microsoft.com/office/drawing/2014/main" id="{25A6D393-F792-4517-999C-7396F996FE0B}"/>
            </a:ext>
          </a:extLst>
        </xdr:cNvPr>
        <xdr:cNvCxnSpPr/>
      </xdr:nvCxnSpPr>
      <xdr:spPr>
        <a:xfrm flipV="1">
          <a:off x="10476865" y="5685792"/>
          <a:ext cx="0" cy="147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145051</xdr:rowOff>
    </xdr:from>
    <xdr:ext cx="469744" cy="259045"/>
    <xdr:sp macro="" textlink="">
      <xdr:nvSpPr>
        <xdr:cNvPr id="113" name="【道路】&#10;一人当たり延長最小値テキスト">
          <a:extLst>
            <a:ext uri="{FF2B5EF4-FFF2-40B4-BE49-F238E27FC236}">
              <a16:creationId xmlns:a16="http://schemas.microsoft.com/office/drawing/2014/main" id="{54BB5956-849C-45F5-A78B-2E2EFD0F9096}"/>
            </a:ext>
          </a:extLst>
        </xdr:cNvPr>
        <xdr:cNvSpPr txBox="1"/>
      </xdr:nvSpPr>
      <xdr:spPr>
        <a:xfrm>
          <a:off x="10515600" y="717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130703</xdr:rowOff>
    </xdr:from>
    <xdr:to>
      <xdr:col>55</xdr:col>
      <xdr:colOff>88900</xdr:colOff>
      <xdr:row>41</xdr:row>
      <xdr:rowOff>130703</xdr:rowOff>
    </xdr:to>
    <xdr:cxnSp macro="">
      <xdr:nvCxnSpPr>
        <xdr:cNvPr id="114" name="直線コネクタ 113">
          <a:extLst>
            <a:ext uri="{FF2B5EF4-FFF2-40B4-BE49-F238E27FC236}">
              <a16:creationId xmlns:a16="http://schemas.microsoft.com/office/drawing/2014/main" id="{98D743EA-AC72-469B-A87C-07E3FD1CD52C}"/>
            </a:ext>
          </a:extLst>
        </xdr:cNvPr>
        <xdr:cNvCxnSpPr/>
      </xdr:nvCxnSpPr>
      <xdr:spPr>
        <a:xfrm>
          <a:off x="10388600" y="716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146069</xdr:rowOff>
    </xdr:from>
    <xdr:ext cx="690189" cy="259045"/>
    <xdr:sp macro="" textlink="">
      <xdr:nvSpPr>
        <xdr:cNvPr id="115" name="【道路】&#10;一人当たり延長最大値テキスト">
          <a:extLst>
            <a:ext uri="{FF2B5EF4-FFF2-40B4-BE49-F238E27FC236}">
              <a16:creationId xmlns:a16="http://schemas.microsoft.com/office/drawing/2014/main" id="{487C3FDB-2438-46B4-95E9-3B32B05B076F}"/>
            </a:ext>
          </a:extLst>
        </xdr:cNvPr>
        <xdr:cNvSpPr txBox="1"/>
      </xdr:nvSpPr>
      <xdr:spPr>
        <a:xfrm>
          <a:off x="10515600" y="54610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27942</xdr:rowOff>
    </xdr:from>
    <xdr:to>
      <xdr:col>55</xdr:col>
      <xdr:colOff>88900</xdr:colOff>
      <xdr:row>33</xdr:row>
      <xdr:rowOff>27942</xdr:rowOff>
    </xdr:to>
    <xdr:cxnSp macro="">
      <xdr:nvCxnSpPr>
        <xdr:cNvPr id="116" name="直線コネクタ 115">
          <a:extLst>
            <a:ext uri="{FF2B5EF4-FFF2-40B4-BE49-F238E27FC236}">
              <a16:creationId xmlns:a16="http://schemas.microsoft.com/office/drawing/2014/main" id="{0546427E-39D7-417A-B9E6-882AE2111145}"/>
            </a:ext>
          </a:extLst>
        </xdr:cNvPr>
        <xdr:cNvCxnSpPr/>
      </xdr:nvCxnSpPr>
      <xdr:spPr>
        <a:xfrm>
          <a:off x="10388600" y="56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62500</xdr:rowOff>
    </xdr:from>
    <xdr:ext cx="534377" cy="259045"/>
    <xdr:sp macro="" textlink="">
      <xdr:nvSpPr>
        <xdr:cNvPr id="117" name="【道路】&#10;一人当たり延長平均値テキスト">
          <a:extLst>
            <a:ext uri="{FF2B5EF4-FFF2-40B4-BE49-F238E27FC236}">
              <a16:creationId xmlns:a16="http://schemas.microsoft.com/office/drawing/2014/main" id="{1905DB0D-50CF-40C8-8D74-9E4E136F7BC5}"/>
            </a:ext>
          </a:extLst>
        </xdr:cNvPr>
        <xdr:cNvSpPr txBox="1"/>
      </xdr:nvSpPr>
      <xdr:spPr>
        <a:xfrm>
          <a:off x="10515600" y="692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39623</xdr:rowOff>
    </xdr:from>
    <xdr:to>
      <xdr:col>55</xdr:col>
      <xdr:colOff>50800</xdr:colOff>
      <xdr:row>41</xdr:row>
      <xdr:rowOff>141223</xdr:rowOff>
    </xdr:to>
    <xdr:sp macro="" textlink="">
      <xdr:nvSpPr>
        <xdr:cNvPr id="118" name="フローチャート: 判断 117">
          <a:extLst>
            <a:ext uri="{FF2B5EF4-FFF2-40B4-BE49-F238E27FC236}">
              <a16:creationId xmlns:a16="http://schemas.microsoft.com/office/drawing/2014/main" id="{DF4024B8-0726-4BE7-B56D-165673185100}"/>
            </a:ext>
          </a:extLst>
        </xdr:cNvPr>
        <xdr:cNvSpPr/>
      </xdr:nvSpPr>
      <xdr:spPr>
        <a:xfrm>
          <a:off x="10426700" y="70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40228</xdr:rowOff>
    </xdr:from>
    <xdr:to>
      <xdr:col>50</xdr:col>
      <xdr:colOff>165100</xdr:colOff>
      <xdr:row>41</xdr:row>
      <xdr:rowOff>141828</xdr:rowOff>
    </xdr:to>
    <xdr:sp macro="" textlink="">
      <xdr:nvSpPr>
        <xdr:cNvPr id="119" name="フローチャート: 判断 118">
          <a:extLst>
            <a:ext uri="{FF2B5EF4-FFF2-40B4-BE49-F238E27FC236}">
              <a16:creationId xmlns:a16="http://schemas.microsoft.com/office/drawing/2014/main" id="{A10ED4FA-DF96-4B84-9FC8-6C2DF89BB5DB}"/>
            </a:ext>
          </a:extLst>
        </xdr:cNvPr>
        <xdr:cNvSpPr/>
      </xdr:nvSpPr>
      <xdr:spPr>
        <a:xfrm>
          <a:off x="9588500" y="706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37357</xdr:rowOff>
    </xdr:from>
    <xdr:to>
      <xdr:col>46</xdr:col>
      <xdr:colOff>38100</xdr:colOff>
      <xdr:row>41</xdr:row>
      <xdr:rowOff>138957</xdr:rowOff>
    </xdr:to>
    <xdr:sp macro="" textlink="">
      <xdr:nvSpPr>
        <xdr:cNvPr id="120" name="フローチャート: 判断 119">
          <a:extLst>
            <a:ext uri="{FF2B5EF4-FFF2-40B4-BE49-F238E27FC236}">
              <a16:creationId xmlns:a16="http://schemas.microsoft.com/office/drawing/2014/main" id="{BB5E3085-D38D-4A08-89E4-C84CB801BCA7}"/>
            </a:ext>
          </a:extLst>
        </xdr:cNvPr>
        <xdr:cNvSpPr/>
      </xdr:nvSpPr>
      <xdr:spPr>
        <a:xfrm>
          <a:off x="8699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41305</xdr:rowOff>
    </xdr:from>
    <xdr:to>
      <xdr:col>41</xdr:col>
      <xdr:colOff>101600</xdr:colOff>
      <xdr:row>41</xdr:row>
      <xdr:rowOff>142905</xdr:rowOff>
    </xdr:to>
    <xdr:sp macro="" textlink="">
      <xdr:nvSpPr>
        <xdr:cNvPr id="121" name="フローチャート: 判断 120">
          <a:extLst>
            <a:ext uri="{FF2B5EF4-FFF2-40B4-BE49-F238E27FC236}">
              <a16:creationId xmlns:a16="http://schemas.microsoft.com/office/drawing/2014/main" id="{7272BDEF-BA7E-4119-BDF8-398D738C3D16}"/>
            </a:ext>
          </a:extLst>
        </xdr:cNvPr>
        <xdr:cNvSpPr/>
      </xdr:nvSpPr>
      <xdr:spPr>
        <a:xfrm>
          <a:off x="7810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39852</xdr:rowOff>
    </xdr:from>
    <xdr:to>
      <xdr:col>36</xdr:col>
      <xdr:colOff>165100</xdr:colOff>
      <xdr:row>41</xdr:row>
      <xdr:rowOff>141452</xdr:rowOff>
    </xdr:to>
    <xdr:sp macro="" textlink="">
      <xdr:nvSpPr>
        <xdr:cNvPr id="122" name="フローチャート: 判断 121">
          <a:extLst>
            <a:ext uri="{FF2B5EF4-FFF2-40B4-BE49-F238E27FC236}">
              <a16:creationId xmlns:a16="http://schemas.microsoft.com/office/drawing/2014/main" id="{DE26A133-959A-42ED-AE6E-B0101658C84C}"/>
            </a:ext>
          </a:extLst>
        </xdr:cNvPr>
        <xdr:cNvSpPr/>
      </xdr:nvSpPr>
      <xdr:spPr>
        <a:xfrm>
          <a:off x="6921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31E7A50-7C72-4E74-9065-1D6022D0BB4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99A16AF-6065-427D-A932-7EA626CD4B9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85511E-0DD0-4268-A6F2-9390EED44DB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76F2857-54EA-4E0B-8114-DF574F3CD7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41595CD-7777-45D7-9771-591884CAAF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77738</xdr:rowOff>
    </xdr:from>
    <xdr:to>
      <xdr:col>55</xdr:col>
      <xdr:colOff>50800</xdr:colOff>
      <xdr:row>42</xdr:row>
      <xdr:rowOff>7888</xdr:rowOff>
    </xdr:to>
    <xdr:sp macro="" textlink="">
      <xdr:nvSpPr>
        <xdr:cNvPr id="128" name="楕円 127">
          <a:extLst>
            <a:ext uri="{FF2B5EF4-FFF2-40B4-BE49-F238E27FC236}">
              <a16:creationId xmlns:a16="http://schemas.microsoft.com/office/drawing/2014/main" id="{FAAFB289-292C-47FF-880A-E9FE42A823C3}"/>
            </a:ext>
          </a:extLst>
        </xdr:cNvPr>
        <xdr:cNvSpPr/>
      </xdr:nvSpPr>
      <xdr:spPr>
        <a:xfrm>
          <a:off x="10426700" y="71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18051</xdr:rowOff>
    </xdr:from>
    <xdr:ext cx="469744" cy="259045"/>
    <xdr:sp macro="" textlink="">
      <xdr:nvSpPr>
        <xdr:cNvPr id="129" name="【道路】&#10;一人当たり延長該当値テキスト">
          <a:extLst>
            <a:ext uri="{FF2B5EF4-FFF2-40B4-BE49-F238E27FC236}">
              <a16:creationId xmlns:a16="http://schemas.microsoft.com/office/drawing/2014/main" id="{7316D79C-4FA0-451C-8037-08DCC7129C45}"/>
            </a:ext>
          </a:extLst>
        </xdr:cNvPr>
        <xdr:cNvSpPr txBox="1"/>
      </xdr:nvSpPr>
      <xdr:spPr>
        <a:xfrm>
          <a:off x="10515600" y="70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77726</xdr:rowOff>
    </xdr:from>
    <xdr:to>
      <xdr:col>50</xdr:col>
      <xdr:colOff>165100</xdr:colOff>
      <xdr:row>42</xdr:row>
      <xdr:rowOff>7876</xdr:rowOff>
    </xdr:to>
    <xdr:sp macro="" textlink="">
      <xdr:nvSpPr>
        <xdr:cNvPr id="130" name="楕円 129">
          <a:extLst>
            <a:ext uri="{FF2B5EF4-FFF2-40B4-BE49-F238E27FC236}">
              <a16:creationId xmlns:a16="http://schemas.microsoft.com/office/drawing/2014/main" id="{EE1B1E66-0561-4503-9D5C-27DA58DA7BC3}"/>
            </a:ext>
          </a:extLst>
        </xdr:cNvPr>
        <xdr:cNvSpPr/>
      </xdr:nvSpPr>
      <xdr:spPr>
        <a:xfrm>
          <a:off x="9588500" y="7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128526</xdr:rowOff>
    </xdr:from>
    <xdr:to>
      <xdr:col>55</xdr:col>
      <xdr:colOff>0</xdr:colOff>
      <xdr:row>41</xdr:row>
      <xdr:rowOff>128538</xdr:rowOff>
    </xdr:to>
    <xdr:cxnSp macro="">
      <xdr:nvCxnSpPr>
        <xdr:cNvPr id="131" name="直線コネクタ 130">
          <a:extLst>
            <a:ext uri="{FF2B5EF4-FFF2-40B4-BE49-F238E27FC236}">
              <a16:creationId xmlns:a16="http://schemas.microsoft.com/office/drawing/2014/main" id="{79EAA4E4-B81F-4F65-A573-CB05A03B874A}"/>
            </a:ext>
          </a:extLst>
        </xdr:cNvPr>
        <xdr:cNvCxnSpPr/>
      </xdr:nvCxnSpPr>
      <xdr:spPr>
        <a:xfrm>
          <a:off x="9639300" y="7157976"/>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77712</xdr:rowOff>
    </xdr:from>
    <xdr:to>
      <xdr:col>46</xdr:col>
      <xdr:colOff>38100</xdr:colOff>
      <xdr:row>42</xdr:row>
      <xdr:rowOff>7862</xdr:rowOff>
    </xdr:to>
    <xdr:sp macro="" textlink="">
      <xdr:nvSpPr>
        <xdr:cNvPr id="132" name="楕円 131">
          <a:extLst>
            <a:ext uri="{FF2B5EF4-FFF2-40B4-BE49-F238E27FC236}">
              <a16:creationId xmlns:a16="http://schemas.microsoft.com/office/drawing/2014/main" id="{2C862A2F-B155-4FD7-9620-20A9803E8E00}"/>
            </a:ext>
          </a:extLst>
        </xdr:cNvPr>
        <xdr:cNvSpPr/>
      </xdr:nvSpPr>
      <xdr:spPr>
        <a:xfrm>
          <a:off x="8699500" y="710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128512</xdr:rowOff>
    </xdr:from>
    <xdr:to>
      <xdr:col>50</xdr:col>
      <xdr:colOff>114300</xdr:colOff>
      <xdr:row>41</xdr:row>
      <xdr:rowOff>128526</xdr:rowOff>
    </xdr:to>
    <xdr:cxnSp macro="">
      <xdr:nvCxnSpPr>
        <xdr:cNvPr id="133" name="直線コネクタ 132">
          <a:extLst>
            <a:ext uri="{FF2B5EF4-FFF2-40B4-BE49-F238E27FC236}">
              <a16:creationId xmlns:a16="http://schemas.microsoft.com/office/drawing/2014/main" id="{39E80A63-BC19-4174-B48A-9DD780AB080E}"/>
            </a:ext>
          </a:extLst>
        </xdr:cNvPr>
        <xdr:cNvCxnSpPr/>
      </xdr:nvCxnSpPr>
      <xdr:spPr>
        <a:xfrm>
          <a:off x="8750300" y="7157962"/>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77857</xdr:rowOff>
    </xdr:from>
    <xdr:to>
      <xdr:col>41</xdr:col>
      <xdr:colOff>101600</xdr:colOff>
      <xdr:row>42</xdr:row>
      <xdr:rowOff>8007</xdr:rowOff>
    </xdr:to>
    <xdr:sp macro="" textlink="">
      <xdr:nvSpPr>
        <xdr:cNvPr id="134" name="楕円 133">
          <a:extLst>
            <a:ext uri="{FF2B5EF4-FFF2-40B4-BE49-F238E27FC236}">
              <a16:creationId xmlns:a16="http://schemas.microsoft.com/office/drawing/2014/main" id="{85373B7C-3F6E-4ECB-97D3-1DB057BF6B2B}"/>
            </a:ext>
          </a:extLst>
        </xdr:cNvPr>
        <xdr:cNvSpPr/>
      </xdr:nvSpPr>
      <xdr:spPr>
        <a:xfrm>
          <a:off x="7810500" y="71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128512</xdr:rowOff>
    </xdr:from>
    <xdr:to>
      <xdr:col>45</xdr:col>
      <xdr:colOff>177800</xdr:colOff>
      <xdr:row>41</xdr:row>
      <xdr:rowOff>128657</xdr:rowOff>
    </xdr:to>
    <xdr:cxnSp macro="">
      <xdr:nvCxnSpPr>
        <xdr:cNvPr id="135" name="直線コネクタ 134">
          <a:extLst>
            <a:ext uri="{FF2B5EF4-FFF2-40B4-BE49-F238E27FC236}">
              <a16:creationId xmlns:a16="http://schemas.microsoft.com/office/drawing/2014/main" id="{44A10977-F3F4-4208-A7C8-10602E524BC5}"/>
            </a:ext>
          </a:extLst>
        </xdr:cNvPr>
        <xdr:cNvCxnSpPr/>
      </xdr:nvCxnSpPr>
      <xdr:spPr>
        <a:xfrm flipV="1">
          <a:off x="7861300" y="7157962"/>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77818</xdr:rowOff>
    </xdr:from>
    <xdr:to>
      <xdr:col>36</xdr:col>
      <xdr:colOff>165100</xdr:colOff>
      <xdr:row>42</xdr:row>
      <xdr:rowOff>7968</xdr:rowOff>
    </xdr:to>
    <xdr:sp macro="" textlink="">
      <xdr:nvSpPr>
        <xdr:cNvPr id="136" name="楕円 135">
          <a:extLst>
            <a:ext uri="{FF2B5EF4-FFF2-40B4-BE49-F238E27FC236}">
              <a16:creationId xmlns:a16="http://schemas.microsoft.com/office/drawing/2014/main" id="{C8C9D1C9-809B-42EA-9F6D-DE8213C806BB}"/>
            </a:ext>
          </a:extLst>
        </xdr:cNvPr>
        <xdr:cNvSpPr/>
      </xdr:nvSpPr>
      <xdr:spPr>
        <a:xfrm>
          <a:off x="6921500" y="710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128618</xdr:rowOff>
    </xdr:from>
    <xdr:to>
      <xdr:col>41</xdr:col>
      <xdr:colOff>50800</xdr:colOff>
      <xdr:row>41</xdr:row>
      <xdr:rowOff>128657</xdr:rowOff>
    </xdr:to>
    <xdr:cxnSp macro="">
      <xdr:nvCxnSpPr>
        <xdr:cNvPr id="137" name="直線コネクタ 136">
          <a:extLst>
            <a:ext uri="{FF2B5EF4-FFF2-40B4-BE49-F238E27FC236}">
              <a16:creationId xmlns:a16="http://schemas.microsoft.com/office/drawing/2014/main" id="{CD0AEA05-464F-4022-AAAB-A178D0553F38}"/>
            </a:ext>
          </a:extLst>
        </xdr:cNvPr>
        <xdr:cNvCxnSpPr/>
      </xdr:nvCxnSpPr>
      <xdr:spPr>
        <a:xfrm>
          <a:off x="6972300" y="7158068"/>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158355</xdr:rowOff>
    </xdr:from>
    <xdr:ext cx="534377" cy="259045"/>
    <xdr:sp macro="" textlink="">
      <xdr:nvSpPr>
        <xdr:cNvPr id="138" name="n_1aveValue【道路】&#10;一人当たり延長">
          <a:extLst>
            <a:ext uri="{FF2B5EF4-FFF2-40B4-BE49-F238E27FC236}">
              <a16:creationId xmlns:a16="http://schemas.microsoft.com/office/drawing/2014/main" id="{7C66A4ED-7ABC-4742-8986-5590A3989BE1}"/>
            </a:ext>
          </a:extLst>
        </xdr:cNvPr>
        <xdr:cNvSpPr txBox="1"/>
      </xdr:nvSpPr>
      <xdr:spPr>
        <a:xfrm>
          <a:off x="9359411" y="68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155484</xdr:rowOff>
    </xdr:from>
    <xdr:ext cx="534377" cy="259045"/>
    <xdr:sp macro="" textlink="">
      <xdr:nvSpPr>
        <xdr:cNvPr id="139" name="n_2aveValue【道路】&#10;一人当たり延長">
          <a:extLst>
            <a:ext uri="{FF2B5EF4-FFF2-40B4-BE49-F238E27FC236}">
              <a16:creationId xmlns:a16="http://schemas.microsoft.com/office/drawing/2014/main" id="{61B27235-4BAC-421C-B615-BBB4B59DF4FE}"/>
            </a:ext>
          </a:extLst>
        </xdr:cNvPr>
        <xdr:cNvSpPr txBox="1"/>
      </xdr:nvSpPr>
      <xdr:spPr>
        <a:xfrm>
          <a:off x="84831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159432</xdr:rowOff>
    </xdr:from>
    <xdr:ext cx="534377" cy="259045"/>
    <xdr:sp macro="" textlink="">
      <xdr:nvSpPr>
        <xdr:cNvPr id="140" name="n_3aveValue【道路】&#10;一人当たり延長">
          <a:extLst>
            <a:ext uri="{FF2B5EF4-FFF2-40B4-BE49-F238E27FC236}">
              <a16:creationId xmlns:a16="http://schemas.microsoft.com/office/drawing/2014/main" id="{80FEF5DE-7918-40EC-AD8F-E52BCB9AFE72}"/>
            </a:ext>
          </a:extLst>
        </xdr:cNvPr>
        <xdr:cNvSpPr txBox="1"/>
      </xdr:nvSpPr>
      <xdr:spPr>
        <a:xfrm>
          <a:off x="7594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157979</xdr:rowOff>
    </xdr:from>
    <xdr:ext cx="534377" cy="259045"/>
    <xdr:sp macro="" textlink="">
      <xdr:nvSpPr>
        <xdr:cNvPr id="141" name="n_4aveValue【道路】&#10;一人当たり延長">
          <a:extLst>
            <a:ext uri="{FF2B5EF4-FFF2-40B4-BE49-F238E27FC236}">
              <a16:creationId xmlns:a16="http://schemas.microsoft.com/office/drawing/2014/main" id="{4E39C636-4E4E-40B5-8DE1-95A1BBC0A42D}"/>
            </a:ext>
          </a:extLst>
        </xdr:cNvPr>
        <xdr:cNvSpPr txBox="1"/>
      </xdr:nvSpPr>
      <xdr:spPr>
        <a:xfrm>
          <a:off x="6705111" y="684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170453</xdr:rowOff>
    </xdr:from>
    <xdr:ext cx="469744" cy="259045"/>
    <xdr:sp macro="" textlink="">
      <xdr:nvSpPr>
        <xdr:cNvPr id="142" name="n_1mainValue【道路】&#10;一人当たり延長">
          <a:extLst>
            <a:ext uri="{FF2B5EF4-FFF2-40B4-BE49-F238E27FC236}">
              <a16:creationId xmlns:a16="http://schemas.microsoft.com/office/drawing/2014/main" id="{7F35D8A5-8961-4685-8EB9-F153424AC957}"/>
            </a:ext>
          </a:extLst>
        </xdr:cNvPr>
        <xdr:cNvSpPr txBox="1"/>
      </xdr:nvSpPr>
      <xdr:spPr>
        <a:xfrm>
          <a:off x="9391727" y="7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170439</xdr:rowOff>
    </xdr:from>
    <xdr:ext cx="469744" cy="259045"/>
    <xdr:sp macro="" textlink="">
      <xdr:nvSpPr>
        <xdr:cNvPr id="143" name="n_2mainValue【道路】&#10;一人当たり延長">
          <a:extLst>
            <a:ext uri="{FF2B5EF4-FFF2-40B4-BE49-F238E27FC236}">
              <a16:creationId xmlns:a16="http://schemas.microsoft.com/office/drawing/2014/main" id="{81B70613-2EFD-43E1-B5D3-7C35D76072A4}"/>
            </a:ext>
          </a:extLst>
        </xdr:cNvPr>
        <xdr:cNvSpPr txBox="1"/>
      </xdr:nvSpPr>
      <xdr:spPr>
        <a:xfrm>
          <a:off x="8515427" y="719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170584</xdr:rowOff>
    </xdr:from>
    <xdr:ext cx="469744" cy="259045"/>
    <xdr:sp macro="" textlink="">
      <xdr:nvSpPr>
        <xdr:cNvPr id="144" name="n_3mainValue【道路】&#10;一人当たり延長">
          <a:extLst>
            <a:ext uri="{FF2B5EF4-FFF2-40B4-BE49-F238E27FC236}">
              <a16:creationId xmlns:a16="http://schemas.microsoft.com/office/drawing/2014/main" id="{83BF3936-CD12-4C86-88C7-9731B41EC5B1}"/>
            </a:ext>
          </a:extLst>
        </xdr:cNvPr>
        <xdr:cNvSpPr txBox="1"/>
      </xdr:nvSpPr>
      <xdr:spPr>
        <a:xfrm>
          <a:off x="7626427" y="720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170545</xdr:rowOff>
    </xdr:from>
    <xdr:ext cx="469744" cy="259045"/>
    <xdr:sp macro="" textlink="">
      <xdr:nvSpPr>
        <xdr:cNvPr id="145" name="n_4mainValue【道路】&#10;一人当たり延長">
          <a:extLst>
            <a:ext uri="{FF2B5EF4-FFF2-40B4-BE49-F238E27FC236}">
              <a16:creationId xmlns:a16="http://schemas.microsoft.com/office/drawing/2014/main" id="{B70CD4EA-8CDF-4722-AE9D-24C683B9A534}"/>
            </a:ext>
          </a:extLst>
        </xdr:cNvPr>
        <xdr:cNvSpPr txBox="1"/>
      </xdr:nvSpPr>
      <xdr:spPr>
        <a:xfrm>
          <a:off x="6737427" y="719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1BAD5D15-4396-401C-B7A6-ED0D3896D12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9F18C84F-91BE-44DA-88FB-C40ECA8B3A4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A096694A-B6F6-4AE4-8A77-06737E37BF5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35BA027A-46CD-4431-BBE9-A225A26F3CE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9A28275-A666-4365-B2ED-23F6ADF7876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8E36089F-61DB-4981-862C-AE3D3F1883F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C9F343C9-DD34-4ADD-B1BB-D9E5F8EE000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8AAA7297-B209-4E50-9422-BD09D1E8CDF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90641EE5-9247-49EB-94F1-F7B608806B2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4C86E126-2896-4718-B65F-56BFE3175B1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1AF48E06-4F95-4CD6-85A5-CE724529D86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3670F6E6-4C0A-433A-9690-373E6239791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65CC81E-7ED4-4570-B50E-61484F1B075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177D17A1-1F59-49B3-AF1F-93F33DAC601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6B6D6D14-8080-4D49-937A-489F0DD3632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8A844C1C-F191-45D3-AAF4-D4EF9CFECE7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78F8DFB7-F5CF-443A-B304-C0796487BE4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95C4856E-5AB2-499B-96A6-734D52ECD0B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2974E958-02AA-4FED-B899-477CBB8B3E94}"/>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EFFA314A-0AE1-4A39-91A7-0E7AF5AEB86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5F6B0F44-261B-4F60-9701-A263CAD0D60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2831A005-1FAA-43AF-880E-AB2F086D00F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2F122859-9D44-42BD-BC99-C3B8171BC3B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B94453BE-9FB2-46A8-B67D-762235E23A5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64</xdr:row>
      <xdr:rowOff>28575</xdr:rowOff>
    </xdr:to>
    <xdr:cxnSp macro="">
      <xdr:nvCxnSpPr>
        <xdr:cNvPr id="170" name="直線コネクタ 169">
          <a:extLst>
            <a:ext uri="{FF2B5EF4-FFF2-40B4-BE49-F238E27FC236}">
              <a16:creationId xmlns:a16="http://schemas.microsoft.com/office/drawing/2014/main" id="{529570B3-DC63-427F-BB1B-7C077B59DCA2}"/>
            </a:ext>
          </a:extLst>
        </xdr:cNvPr>
        <xdr:cNvCxnSpPr/>
      </xdr:nvCxnSpPr>
      <xdr:spPr>
        <a:xfrm flipV="1">
          <a:off x="4634865" y="9568815"/>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32402</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B281A73C-140A-4391-9543-6BBE2D4980FD}"/>
            </a:ext>
          </a:extLst>
        </xdr:cNvPr>
        <xdr:cNvSpPr txBox="1"/>
      </xdr:nvSpPr>
      <xdr:spPr>
        <a:xfrm>
          <a:off x="4673600" y="1100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28575</xdr:rowOff>
    </xdr:from>
    <xdr:to>
      <xdr:col>24</xdr:col>
      <xdr:colOff>152400</xdr:colOff>
      <xdr:row>64</xdr:row>
      <xdr:rowOff>28575</xdr:rowOff>
    </xdr:to>
    <xdr:cxnSp macro="">
      <xdr:nvCxnSpPr>
        <xdr:cNvPr id="172" name="直線コネクタ 171">
          <a:extLst>
            <a:ext uri="{FF2B5EF4-FFF2-40B4-BE49-F238E27FC236}">
              <a16:creationId xmlns:a16="http://schemas.microsoft.com/office/drawing/2014/main" id="{B49EE2ED-D025-4602-AE08-D76F49EBB760}"/>
            </a:ext>
          </a:extLst>
        </xdr:cNvPr>
        <xdr:cNvCxnSpPr/>
      </xdr:nvCxnSpPr>
      <xdr:spPr>
        <a:xfrm>
          <a:off x="4546600" y="1100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38F75EB4-9114-447B-8033-C7FA2184A5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74" name="直線コネクタ 173">
          <a:extLst>
            <a:ext uri="{FF2B5EF4-FFF2-40B4-BE49-F238E27FC236}">
              <a16:creationId xmlns:a16="http://schemas.microsoft.com/office/drawing/2014/main" id="{4FB1C479-C078-4267-BFB7-856F266DAB6A}"/>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110507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38884A72-96CB-40F4-8995-7E94D63D7DBA}"/>
            </a:ext>
          </a:extLst>
        </xdr:cNvPr>
        <xdr:cNvSpPr txBox="1"/>
      </xdr:nvSpPr>
      <xdr:spPr>
        <a:xfrm>
          <a:off x="4673600"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フローチャート: 判断 175">
          <a:extLst>
            <a:ext uri="{FF2B5EF4-FFF2-40B4-BE49-F238E27FC236}">
              <a16:creationId xmlns:a16="http://schemas.microsoft.com/office/drawing/2014/main" id="{A3F8C999-0AFA-4C04-8824-6430E5D2D5BA}"/>
            </a:ext>
          </a:extLst>
        </xdr:cNvPr>
        <xdr:cNvSpPr/>
      </xdr:nvSpPr>
      <xdr:spPr>
        <a:xfrm>
          <a:off x="4584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113030</xdr:rowOff>
    </xdr:from>
    <xdr:to>
      <xdr:col>20</xdr:col>
      <xdr:colOff>38100</xdr:colOff>
      <xdr:row>60</xdr:row>
      <xdr:rowOff>43180</xdr:rowOff>
    </xdr:to>
    <xdr:sp macro="" textlink="">
      <xdr:nvSpPr>
        <xdr:cNvPr id="177" name="フローチャート: 判断 176">
          <a:extLst>
            <a:ext uri="{FF2B5EF4-FFF2-40B4-BE49-F238E27FC236}">
              <a16:creationId xmlns:a16="http://schemas.microsoft.com/office/drawing/2014/main" id="{29163876-AB38-4DE1-9D5B-68E24559EB9B}"/>
            </a:ext>
          </a:extLst>
        </xdr:cNvPr>
        <xdr:cNvSpPr/>
      </xdr:nvSpPr>
      <xdr:spPr>
        <a:xfrm>
          <a:off x="3746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95885</xdr:rowOff>
    </xdr:from>
    <xdr:to>
      <xdr:col>15</xdr:col>
      <xdr:colOff>101600</xdr:colOff>
      <xdr:row>60</xdr:row>
      <xdr:rowOff>26035</xdr:rowOff>
    </xdr:to>
    <xdr:sp macro="" textlink="">
      <xdr:nvSpPr>
        <xdr:cNvPr id="178" name="フローチャート: 判断 177">
          <a:extLst>
            <a:ext uri="{FF2B5EF4-FFF2-40B4-BE49-F238E27FC236}">
              <a16:creationId xmlns:a16="http://schemas.microsoft.com/office/drawing/2014/main" id="{357FC42A-DB21-43F5-BF40-A5897BE01D80}"/>
            </a:ext>
          </a:extLst>
        </xdr:cNvPr>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74930</xdr:rowOff>
    </xdr:from>
    <xdr:to>
      <xdr:col>10</xdr:col>
      <xdr:colOff>165100</xdr:colOff>
      <xdr:row>60</xdr:row>
      <xdr:rowOff>5080</xdr:rowOff>
    </xdr:to>
    <xdr:sp macro="" textlink="">
      <xdr:nvSpPr>
        <xdr:cNvPr id="179" name="フローチャート: 判断 178">
          <a:extLst>
            <a:ext uri="{FF2B5EF4-FFF2-40B4-BE49-F238E27FC236}">
              <a16:creationId xmlns:a16="http://schemas.microsoft.com/office/drawing/2014/main" id="{89E6A8E6-3061-4CC9-AEF2-E41F78EAE275}"/>
            </a:ext>
          </a:extLst>
        </xdr:cNvPr>
        <xdr:cNvSpPr/>
      </xdr:nvSpPr>
      <xdr:spPr>
        <a:xfrm>
          <a:off x="1968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69215</xdr:rowOff>
    </xdr:from>
    <xdr:to>
      <xdr:col>6</xdr:col>
      <xdr:colOff>38100</xdr:colOff>
      <xdr:row>59</xdr:row>
      <xdr:rowOff>170815</xdr:rowOff>
    </xdr:to>
    <xdr:sp macro="" textlink="">
      <xdr:nvSpPr>
        <xdr:cNvPr id="180" name="フローチャート: 判断 179">
          <a:extLst>
            <a:ext uri="{FF2B5EF4-FFF2-40B4-BE49-F238E27FC236}">
              <a16:creationId xmlns:a16="http://schemas.microsoft.com/office/drawing/2014/main" id="{A1F6CA6C-5ED4-48DE-A4A8-2C1F96DD7F7F}"/>
            </a:ext>
          </a:extLst>
        </xdr:cNvPr>
        <xdr:cNvSpPr/>
      </xdr:nvSpPr>
      <xdr:spPr>
        <a:xfrm>
          <a:off x="1079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E40CEA5-BE4B-4E2E-B1FF-6C38850E90C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66685BF-56BB-4355-AD90-6C9ADA9C00F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CA7CB69-3E36-47C8-95FF-A933350A776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B5465C9-BAA6-4F7E-B813-500586B8CA4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7C4D336-DC79-48B2-B12C-3D12FD1895D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44450</xdr:rowOff>
    </xdr:from>
    <xdr:to>
      <xdr:col>24</xdr:col>
      <xdr:colOff>114300</xdr:colOff>
      <xdr:row>58</xdr:row>
      <xdr:rowOff>146050</xdr:rowOff>
    </xdr:to>
    <xdr:sp macro="" textlink="">
      <xdr:nvSpPr>
        <xdr:cNvPr id="186" name="楕円 185">
          <a:extLst>
            <a:ext uri="{FF2B5EF4-FFF2-40B4-BE49-F238E27FC236}">
              <a16:creationId xmlns:a16="http://schemas.microsoft.com/office/drawing/2014/main" id="{BBB52278-EA4D-4FF2-BA49-1ECB747253D5}"/>
            </a:ext>
          </a:extLst>
        </xdr:cNvPr>
        <xdr:cNvSpPr/>
      </xdr:nvSpPr>
      <xdr:spPr>
        <a:xfrm>
          <a:off x="45847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67327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EC28DDF6-F91B-4B5A-93FC-32EF9EF2E667}"/>
            </a:ext>
          </a:extLst>
        </xdr:cNvPr>
        <xdr:cNvSpPr txBox="1"/>
      </xdr:nvSpPr>
      <xdr:spPr>
        <a:xfrm>
          <a:off x="4673600"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xdr:rowOff>
    </xdr:from>
    <xdr:to>
      <xdr:col>20</xdr:col>
      <xdr:colOff>38100</xdr:colOff>
      <xdr:row>58</xdr:row>
      <xdr:rowOff>109855</xdr:rowOff>
    </xdr:to>
    <xdr:sp macro="" textlink="">
      <xdr:nvSpPr>
        <xdr:cNvPr id="188" name="楕円 187">
          <a:extLst>
            <a:ext uri="{FF2B5EF4-FFF2-40B4-BE49-F238E27FC236}">
              <a16:creationId xmlns:a16="http://schemas.microsoft.com/office/drawing/2014/main" id="{95FA8772-ABED-4365-9F6F-9BD85C89989D}"/>
            </a:ext>
          </a:extLst>
        </xdr:cNvPr>
        <xdr:cNvSpPr/>
      </xdr:nvSpPr>
      <xdr:spPr>
        <a:xfrm>
          <a:off x="3746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59055</xdr:rowOff>
    </xdr:from>
    <xdr:to>
      <xdr:col>24</xdr:col>
      <xdr:colOff>63500</xdr:colOff>
      <xdr:row>58</xdr:row>
      <xdr:rowOff>95250</xdr:rowOff>
    </xdr:to>
    <xdr:cxnSp macro="">
      <xdr:nvCxnSpPr>
        <xdr:cNvPr id="189" name="直線コネクタ 188">
          <a:extLst>
            <a:ext uri="{FF2B5EF4-FFF2-40B4-BE49-F238E27FC236}">
              <a16:creationId xmlns:a16="http://schemas.microsoft.com/office/drawing/2014/main" id="{9B9CA6E0-8CED-4C3E-AF6D-33BED9390638}"/>
            </a:ext>
          </a:extLst>
        </xdr:cNvPr>
        <xdr:cNvCxnSpPr/>
      </xdr:nvCxnSpPr>
      <xdr:spPr>
        <a:xfrm>
          <a:off x="3797300" y="100031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90" name="楕円 189">
          <a:extLst>
            <a:ext uri="{FF2B5EF4-FFF2-40B4-BE49-F238E27FC236}">
              <a16:creationId xmlns:a16="http://schemas.microsoft.com/office/drawing/2014/main" id="{85015B7C-42E1-44FB-B352-B7079E90CFA1}"/>
            </a:ext>
          </a:extLst>
        </xdr:cNvPr>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45720</xdr:rowOff>
    </xdr:from>
    <xdr:to>
      <xdr:col>19</xdr:col>
      <xdr:colOff>177800</xdr:colOff>
      <xdr:row>58</xdr:row>
      <xdr:rowOff>59055</xdr:rowOff>
    </xdr:to>
    <xdr:cxnSp macro="">
      <xdr:nvCxnSpPr>
        <xdr:cNvPr id="191" name="直線コネクタ 190">
          <a:extLst>
            <a:ext uri="{FF2B5EF4-FFF2-40B4-BE49-F238E27FC236}">
              <a16:creationId xmlns:a16="http://schemas.microsoft.com/office/drawing/2014/main" id="{08F75710-7E6E-4ED6-BCBC-7E7F6588C0DA}"/>
            </a:ext>
          </a:extLst>
        </xdr:cNvPr>
        <xdr:cNvCxnSpPr/>
      </xdr:nvCxnSpPr>
      <xdr:spPr>
        <a:xfrm>
          <a:off x="2908300" y="998982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133985</xdr:rowOff>
    </xdr:from>
    <xdr:to>
      <xdr:col>10</xdr:col>
      <xdr:colOff>165100</xdr:colOff>
      <xdr:row>58</xdr:row>
      <xdr:rowOff>64135</xdr:rowOff>
    </xdr:to>
    <xdr:sp macro="" textlink="">
      <xdr:nvSpPr>
        <xdr:cNvPr id="192" name="楕円 191">
          <a:extLst>
            <a:ext uri="{FF2B5EF4-FFF2-40B4-BE49-F238E27FC236}">
              <a16:creationId xmlns:a16="http://schemas.microsoft.com/office/drawing/2014/main" id="{A70473A4-5488-4DE2-A2C3-8C6BC11B5644}"/>
            </a:ext>
          </a:extLst>
        </xdr:cNvPr>
        <xdr:cNvSpPr/>
      </xdr:nvSpPr>
      <xdr:spPr>
        <a:xfrm>
          <a:off x="19685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13335</xdr:rowOff>
    </xdr:from>
    <xdr:to>
      <xdr:col>15</xdr:col>
      <xdr:colOff>50800</xdr:colOff>
      <xdr:row>58</xdr:row>
      <xdr:rowOff>45720</xdr:rowOff>
    </xdr:to>
    <xdr:cxnSp macro="">
      <xdr:nvCxnSpPr>
        <xdr:cNvPr id="193" name="直線コネクタ 192">
          <a:extLst>
            <a:ext uri="{FF2B5EF4-FFF2-40B4-BE49-F238E27FC236}">
              <a16:creationId xmlns:a16="http://schemas.microsoft.com/office/drawing/2014/main" id="{9E6E8D0C-79E5-454D-965D-3EA7232BCC2B}"/>
            </a:ext>
          </a:extLst>
        </xdr:cNvPr>
        <xdr:cNvCxnSpPr/>
      </xdr:nvCxnSpPr>
      <xdr:spPr>
        <a:xfrm>
          <a:off x="2019300" y="995743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67310</xdr:rowOff>
    </xdr:from>
    <xdr:to>
      <xdr:col>6</xdr:col>
      <xdr:colOff>38100</xdr:colOff>
      <xdr:row>59</xdr:row>
      <xdr:rowOff>168910</xdr:rowOff>
    </xdr:to>
    <xdr:sp macro="" textlink="">
      <xdr:nvSpPr>
        <xdr:cNvPr id="194" name="楕円 193">
          <a:extLst>
            <a:ext uri="{FF2B5EF4-FFF2-40B4-BE49-F238E27FC236}">
              <a16:creationId xmlns:a16="http://schemas.microsoft.com/office/drawing/2014/main" id="{3974DAB0-B3BC-4405-8197-66702537896D}"/>
            </a:ext>
          </a:extLst>
        </xdr:cNvPr>
        <xdr:cNvSpPr/>
      </xdr:nvSpPr>
      <xdr:spPr>
        <a:xfrm>
          <a:off x="1079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13335</xdr:rowOff>
    </xdr:from>
    <xdr:to>
      <xdr:col>10</xdr:col>
      <xdr:colOff>114300</xdr:colOff>
      <xdr:row>59</xdr:row>
      <xdr:rowOff>118110</xdr:rowOff>
    </xdr:to>
    <xdr:cxnSp macro="">
      <xdr:nvCxnSpPr>
        <xdr:cNvPr id="195" name="直線コネクタ 194">
          <a:extLst>
            <a:ext uri="{FF2B5EF4-FFF2-40B4-BE49-F238E27FC236}">
              <a16:creationId xmlns:a16="http://schemas.microsoft.com/office/drawing/2014/main" id="{BEEBBEFE-295A-4EAF-9F7A-BFE2803FC151}"/>
            </a:ext>
          </a:extLst>
        </xdr:cNvPr>
        <xdr:cNvCxnSpPr/>
      </xdr:nvCxnSpPr>
      <xdr:spPr>
        <a:xfrm flipV="1">
          <a:off x="1130300" y="995743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34307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B63F776-C5B2-47C0-ADAF-CF500900258C}"/>
            </a:ext>
          </a:extLst>
        </xdr:cNvPr>
        <xdr:cNvSpPr txBox="1"/>
      </xdr:nvSpPr>
      <xdr:spPr>
        <a:xfrm>
          <a:off x="3582044" y="1032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17162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E8A110B-3CA5-4521-8AA2-42B4296FF624}"/>
            </a:ext>
          </a:extLst>
        </xdr:cNvPr>
        <xdr:cNvSpPr txBox="1"/>
      </xdr:nvSpPr>
      <xdr:spPr>
        <a:xfrm>
          <a:off x="27057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167657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33767829-F7F2-4133-88A1-62E28BCAEFB4}"/>
            </a:ext>
          </a:extLst>
        </xdr:cNvPr>
        <xdr:cNvSpPr txBox="1"/>
      </xdr:nvSpPr>
      <xdr:spPr>
        <a:xfrm>
          <a:off x="1816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161942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63960D62-C441-4085-9795-6FF7C11A7785}"/>
            </a:ext>
          </a:extLst>
        </xdr:cNvPr>
        <xdr:cNvSpPr txBox="1"/>
      </xdr:nvSpPr>
      <xdr:spPr>
        <a:xfrm>
          <a:off x="927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126382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121BAC38-4581-4A45-8F1B-388035C0C7E4}"/>
            </a:ext>
          </a:extLst>
        </xdr:cNvPr>
        <xdr:cNvSpPr txBox="1"/>
      </xdr:nvSpPr>
      <xdr:spPr>
        <a:xfrm>
          <a:off x="35820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88D73387-9184-4CFA-A09C-7401A0B8C457}"/>
            </a:ext>
          </a:extLst>
        </xdr:cNvPr>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80662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E5606936-24DC-492C-9D6B-A036EA0FB3FD}"/>
            </a:ext>
          </a:extLst>
        </xdr:cNvPr>
        <xdr:cNvSpPr txBox="1"/>
      </xdr:nvSpPr>
      <xdr:spPr>
        <a:xfrm>
          <a:off x="18167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E00C1B79-928A-42F1-85C8-324D400FC254}"/>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9BE5608-EE09-4EB3-9EE7-D7924F93FDE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8DCA3D9C-DDCE-4F3A-B785-268A7B33BA6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4CE55724-01CF-41E7-9134-73C6FB1250E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AB20F09-EC31-427C-B6B8-F86457AA160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395C81F-6435-461D-A4E1-598775E9615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3F78AE22-CB0B-4585-922A-1BFC2DE6BCC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2B62DC68-F303-477C-849D-6CD3FA19C20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96064DFD-D62A-47A8-9963-E73A1D6A19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2F72110-35F4-419B-BF67-7C0EFE501DB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B8B0CF9D-0D7F-42F7-B178-2DE0DB382F5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2EA4AC91-281E-46ED-ABE8-3118018A5957}"/>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614D331D-7DF1-468B-82BF-8A55B912A126}"/>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EBC725A4-BA8C-461E-8BB4-F9B19480A8E3}"/>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7" name="テキスト ボックス 216">
          <a:extLst>
            <a:ext uri="{FF2B5EF4-FFF2-40B4-BE49-F238E27FC236}">
              <a16:creationId xmlns:a16="http://schemas.microsoft.com/office/drawing/2014/main" id="{715FE997-4C73-4D40-A51A-BD5238738822}"/>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B804990-972D-447B-9D5E-85534C4FA2BF}"/>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9" name="テキスト ボックス 218">
          <a:extLst>
            <a:ext uri="{FF2B5EF4-FFF2-40B4-BE49-F238E27FC236}">
              <a16:creationId xmlns:a16="http://schemas.microsoft.com/office/drawing/2014/main" id="{CB88F413-AAA3-4F35-8CD6-8869B3EDB4C4}"/>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2EEF74D5-C0BE-4282-8F9E-74510D199D1B}"/>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1" name="テキスト ボックス 220">
          <a:extLst>
            <a:ext uri="{FF2B5EF4-FFF2-40B4-BE49-F238E27FC236}">
              <a16:creationId xmlns:a16="http://schemas.microsoft.com/office/drawing/2014/main" id="{7DBB2154-C80C-4815-99EB-F1E22E92967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8141F1F8-E6CB-439E-A199-B6AF40AD8D1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3" name="テキスト ボックス 222">
          <a:extLst>
            <a:ext uri="{FF2B5EF4-FFF2-40B4-BE49-F238E27FC236}">
              <a16:creationId xmlns:a16="http://schemas.microsoft.com/office/drawing/2014/main" id="{1D29FF80-5B26-4C2C-A186-9B8E485DB73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19406BAD-D83D-43B1-AB0D-1373FCCA16C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22310</xdr:rowOff>
    </xdr:from>
    <xdr:to>
      <xdr:col>54</xdr:col>
      <xdr:colOff>189865</xdr:colOff>
      <xdr:row>63</xdr:row>
      <xdr:rowOff>170707</xdr:rowOff>
    </xdr:to>
    <xdr:cxnSp macro="">
      <xdr:nvCxnSpPr>
        <xdr:cNvPr id="225" name="直線コネクタ 224">
          <a:extLst>
            <a:ext uri="{FF2B5EF4-FFF2-40B4-BE49-F238E27FC236}">
              <a16:creationId xmlns:a16="http://schemas.microsoft.com/office/drawing/2014/main" id="{EA45A6DD-0CD2-4962-80C9-E07DF33A37A3}"/>
            </a:ext>
          </a:extLst>
        </xdr:cNvPr>
        <xdr:cNvCxnSpPr/>
      </xdr:nvCxnSpPr>
      <xdr:spPr>
        <a:xfrm flipV="1">
          <a:off x="10476865" y="9794960"/>
          <a:ext cx="0" cy="1177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52B97E27-8448-45F0-8E32-B12A20E1BB01}"/>
            </a:ext>
          </a:extLst>
        </xdr:cNvPr>
        <xdr:cNvSpPr txBox="1"/>
      </xdr:nvSpPr>
      <xdr:spPr>
        <a:xfrm>
          <a:off x="10515600" y="1097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227" name="直線コネクタ 226">
          <a:extLst>
            <a:ext uri="{FF2B5EF4-FFF2-40B4-BE49-F238E27FC236}">
              <a16:creationId xmlns:a16="http://schemas.microsoft.com/office/drawing/2014/main" id="{93EF495A-3942-488A-AE21-A6B09C7076BA}"/>
            </a:ext>
          </a:extLst>
        </xdr:cNvPr>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140437</xdr:rowOff>
    </xdr:from>
    <xdr:ext cx="690189" cy="259045"/>
    <xdr:sp macro="" textlink="">
      <xdr:nvSpPr>
        <xdr:cNvPr id="228" name="【橋りょう・トンネル】&#10;一人当たり有形固定資産（償却資産）額最大値テキスト">
          <a:extLst>
            <a:ext uri="{FF2B5EF4-FFF2-40B4-BE49-F238E27FC236}">
              <a16:creationId xmlns:a16="http://schemas.microsoft.com/office/drawing/2014/main" id="{C11916BA-0C80-41AE-9B30-2941CD461421}"/>
            </a:ext>
          </a:extLst>
        </xdr:cNvPr>
        <xdr:cNvSpPr txBox="1"/>
      </xdr:nvSpPr>
      <xdr:spPr>
        <a:xfrm>
          <a:off x="10515600" y="95701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22310</xdr:rowOff>
    </xdr:from>
    <xdr:to>
      <xdr:col>55</xdr:col>
      <xdr:colOff>88900</xdr:colOff>
      <xdr:row>57</xdr:row>
      <xdr:rowOff>22310</xdr:rowOff>
    </xdr:to>
    <xdr:cxnSp macro="">
      <xdr:nvCxnSpPr>
        <xdr:cNvPr id="229" name="直線コネクタ 228">
          <a:extLst>
            <a:ext uri="{FF2B5EF4-FFF2-40B4-BE49-F238E27FC236}">
              <a16:creationId xmlns:a16="http://schemas.microsoft.com/office/drawing/2014/main" id="{2474104B-FA7A-42B2-B8A7-45966F8B6692}"/>
            </a:ext>
          </a:extLst>
        </xdr:cNvPr>
        <xdr:cNvCxnSpPr/>
      </xdr:nvCxnSpPr>
      <xdr:spPr>
        <a:xfrm>
          <a:off x="10388600" y="979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26223</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F2A79217-89E8-4EF2-90AE-10B0ACABE200}"/>
            </a:ext>
          </a:extLst>
        </xdr:cNvPr>
        <xdr:cNvSpPr txBox="1"/>
      </xdr:nvSpPr>
      <xdr:spPr>
        <a:xfrm>
          <a:off x="10515600" y="106561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3346</xdr:rowOff>
    </xdr:from>
    <xdr:to>
      <xdr:col>55</xdr:col>
      <xdr:colOff>50800</xdr:colOff>
      <xdr:row>63</xdr:row>
      <xdr:rowOff>104946</xdr:rowOff>
    </xdr:to>
    <xdr:sp macro="" textlink="">
      <xdr:nvSpPr>
        <xdr:cNvPr id="231" name="フローチャート: 判断 230">
          <a:extLst>
            <a:ext uri="{FF2B5EF4-FFF2-40B4-BE49-F238E27FC236}">
              <a16:creationId xmlns:a16="http://schemas.microsoft.com/office/drawing/2014/main" id="{D0405A5D-80D8-4162-9F43-140AC9A590AD}"/>
            </a:ext>
          </a:extLst>
        </xdr:cNvPr>
        <xdr:cNvSpPr/>
      </xdr:nvSpPr>
      <xdr:spPr>
        <a:xfrm>
          <a:off x="10426700" y="1080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6111</xdr:rowOff>
    </xdr:from>
    <xdr:to>
      <xdr:col>50</xdr:col>
      <xdr:colOff>165100</xdr:colOff>
      <xdr:row>63</xdr:row>
      <xdr:rowOff>107711</xdr:rowOff>
    </xdr:to>
    <xdr:sp macro="" textlink="">
      <xdr:nvSpPr>
        <xdr:cNvPr id="232" name="フローチャート: 判断 231">
          <a:extLst>
            <a:ext uri="{FF2B5EF4-FFF2-40B4-BE49-F238E27FC236}">
              <a16:creationId xmlns:a16="http://schemas.microsoft.com/office/drawing/2014/main" id="{29787A65-EF7D-4C61-AC9E-EB7BE93C5C90}"/>
            </a:ext>
          </a:extLst>
        </xdr:cNvPr>
        <xdr:cNvSpPr/>
      </xdr:nvSpPr>
      <xdr:spPr>
        <a:xfrm>
          <a:off x="9588500" y="108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2306</xdr:rowOff>
    </xdr:from>
    <xdr:to>
      <xdr:col>46</xdr:col>
      <xdr:colOff>38100</xdr:colOff>
      <xdr:row>63</xdr:row>
      <xdr:rowOff>103906</xdr:rowOff>
    </xdr:to>
    <xdr:sp macro="" textlink="">
      <xdr:nvSpPr>
        <xdr:cNvPr id="233" name="フローチャート: 判断 232">
          <a:extLst>
            <a:ext uri="{FF2B5EF4-FFF2-40B4-BE49-F238E27FC236}">
              <a16:creationId xmlns:a16="http://schemas.microsoft.com/office/drawing/2014/main" id="{3ACAC696-C970-46C6-AC0F-77C00CDF130E}"/>
            </a:ext>
          </a:extLst>
        </xdr:cNvPr>
        <xdr:cNvSpPr/>
      </xdr:nvSpPr>
      <xdr:spPr>
        <a:xfrm>
          <a:off x="8699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25220</xdr:rowOff>
    </xdr:from>
    <xdr:to>
      <xdr:col>41</xdr:col>
      <xdr:colOff>101600</xdr:colOff>
      <xdr:row>63</xdr:row>
      <xdr:rowOff>126820</xdr:rowOff>
    </xdr:to>
    <xdr:sp macro="" textlink="">
      <xdr:nvSpPr>
        <xdr:cNvPr id="234" name="フローチャート: 判断 233">
          <a:extLst>
            <a:ext uri="{FF2B5EF4-FFF2-40B4-BE49-F238E27FC236}">
              <a16:creationId xmlns:a16="http://schemas.microsoft.com/office/drawing/2014/main" id="{9D790331-2D48-4A32-8D81-EF6C63844F77}"/>
            </a:ext>
          </a:extLst>
        </xdr:cNvPr>
        <xdr:cNvSpPr/>
      </xdr:nvSpPr>
      <xdr:spPr>
        <a:xfrm>
          <a:off x="7810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28459</xdr:rowOff>
    </xdr:from>
    <xdr:to>
      <xdr:col>36</xdr:col>
      <xdr:colOff>165100</xdr:colOff>
      <xdr:row>63</xdr:row>
      <xdr:rowOff>130059</xdr:rowOff>
    </xdr:to>
    <xdr:sp macro="" textlink="">
      <xdr:nvSpPr>
        <xdr:cNvPr id="235" name="フローチャート: 判断 234">
          <a:extLst>
            <a:ext uri="{FF2B5EF4-FFF2-40B4-BE49-F238E27FC236}">
              <a16:creationId xmlns:a16="http://schemas.microsoft.com/office/drawing/2014/main" id="{C0B2D5BF-258D-4CEF-A6BC-94D1D09B74AD}"/>
            </a:ext>
          </a:extLst>
        </xdr:cNvPr>
        <xdr:cNvSpPr/>
      </xdr:nvSpPr>
      <xdr:spPr>
        <a:xfrm>
          <a:off x="6921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AA9B7C12-711C-4329-8B85-113C6AF09B9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4B6AE48-0129-41D4-AE99-F40E1DAA091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5170FBA3-2330-4B8C-90E2-8FB627B7CD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C379D32-24D4-4382-B170-999937170A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0C3B445-DA1F-41A7-8982-F721B8C8347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109597</xdr:rowOff>
    </xdr:from>
    <xdr:to>
      <xdr:col>55</xdr:col>
      <xdr:colOff>50800</xdr:colOff>
      <xdr:row>64</xdr:row>
      <xdr:rowOff>39747</xdr:rowOff>
    </xdr:to>
    <xdr:sp macro="" textlink="">
      <xdr:nvSpPr>
        <xdr:cNvPr id="241" name="楕円 240">
          <a:extLst>
            <a:ext uri="{FF2B5EF4-FFF2-40B4-BE49-F238E27FC236}">
              <a16:creationId xmlns:a16="http://schemas.microsoft.com/office/drawing/2014/main" id="{81974E98-70B6-4634-8160-3ED2E3E418C8}"/>
            </a:ext>
          </a:extLst>
        </xdr:cNvPr>
        <xdr:cNvSpPr/>
      </xdr:nvSpPr>
      <xdr:spPr>
        <a:xfrm>
          <a:off x="10426700" y="109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24524</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BCE3B62B-9BF5-4DD9-AD2B-494E84397718}"/>
            </a:ext>
          </a:extLst>
        </xdr:cNvPr>
        <xdr:cNvSpPr txBox="1"/>
      </xdr:nvSpPr>
      <xdr:spPr>
        <a:xfrm>
          <a:off x="10515600" y="1082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109570</xdr:rowOff>
    </xdr:from>
    <xdr:to>
      <xdr:col>50</xdr:col>
      <xdr:colOff>165100</xdr:colOff>
      <xdr:row>64</xdr:row>
      <xdr:rowOff>39720</xdr:rowOff>
    </xdr:to>
    <xdr:sp macro="" textlink="">
      <xdr:nvSpPr>
        <xdr:cNvPr id="243" name="楕円 242">
          <a:extLst>
            <a:ext uri="{FF2B5EF4-FFF2-40B4-BE49-F238E27FC236}">
              <a16:creationId xmlns:a16="http://schemas.microsoft.com/office/drawing/2014/main" id="{7B2915A5-793E-499C-B552-B8D2CB439237}"/>
            </a:ext>
          </a:extLst>
        </xdr:cNvPr>
        <xdr:cNvSpPr/>
      </xdr:nvSpPr>
      <xdr:spPr>
        <a:xfrm>
          <a:off x="9588500" y="109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160370</xdr:rowOff>
    </xdr:from>
    <xdr:to>
      <xdr:col>55</xdr:col>
      <xdr:colOff>0</xdr:colOff>
      <xdr:row>63</xdr:row>
      <xdr:rowOff>160397</xdr:rowOff>
    </xdr:to>
    <xdr:cxnSp macro="">
      <xdr:nvCxnSpPr>
        <xdr:cNvPr id="244" name="直線コネクタ 243">
          <a:extLst>
            <a:ext uri="{FF2B5EF4-FFF2-40B4-BE49-F238E27FC236}">
              <a16:creationId xmlns:a16="http://schemas.microsoft.com/office/drawing/2014/main" id="{5DC8C323-48BB-47BE-A944-74D0B39CC998}"/>
            </a:ext>
          </a:extLst>
        </xdr:cNvPr>
        <xdr:cNvCxnSpPr/>
      </xdr:nvCxnSpPr>
      <xdr:spPr>
        <a:xfrm>
          <a:off x="9639300" y="10961720"/>
          <a:ext cx="8382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109764</xdr:rowOff>
    </xdr:from>
    <xdr:to>
      <xdr:col>46</xdr:col>
      <xdr:colOff>38100</xdr:colOff>
      <xdr:row>64</xdr:row>
      <xdr:rowOff>39914</xdr:rowOff>
    </xdr:to>
    <xdr:sp macro="" textlink="">
      <xdr:nvSpPr>
        <xdr:cNvPr id="245" name="楕円 244">
          <a:extLst>
            <a:ext uri="{FF2B5EF4-FFF2-40B4-BE49-F238E27FC236}">
              <a16:creationId xmlns:a16="http://schemas.microsoft.com/office/drawing/2014/main" id="{E39C5D14-89B2-40CA-B9B4-93F1BB7E45FA}"/>
            </a:ext>
          </a:extLst>
        </xdr:cNvPr>
        <xdr:cNvSpPr/>
      </xdr:nvSpPr>
      <xdr:spPr>
        <a:xfrm>
          <a:off x="8699500" y="1091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160370</xdr:rowOff>
    </xdr:from>
    <xdr:to>
      <xdr:col>50</xdr:col>
      <xdr:colOff>114300</xdr:colOff>
      <xdr:row>63</xdr:row>
      <xdr:rowOff>160564</xdr:rowOff>
    </xdr:to>
    <xdr:cxnSp macro="">
      <xdr:nvCxnSpPr>
        <xdr:cNvPr id="246" name="直線コネクタ 245">
          <a:extLst>
            <a:ext uri="{FF2B5EF4-FFF2-40B4-BE49-F238E27FC236}">
              <a16:creationId xmlns:a16="http://schemas.microsoft.com/office/drawing/2014/main" id="{97707A4F-42B5-4BE3-8F87-713DA66918E5}"/>
            </a:ext>
          </a:extLst>
        </xdr:cNvPr>
        <xdr:cNvCxnSpPr/>
      </xdr:nvCxnSpPr>
      <xdr:spPr>
        <a:xfrm flipV="1">
          <a:off x="8750300" y="10961720"/>
          <a:ext cx="889000" cy="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109571</xdr:rowOff>
    </xdr:from>
    <xdr:to>
      <xdr:col>41</xdr:col>
      <xdr:colOff>101600</xdr:colOff>
      <xdr:row>64</xdr:row>
      <xdr:rowOff>39721</xdr:rowOff>
    </xdr:to>
    <xdr:sp macro="" textlink="">
      <xdr:nvSpPr>
        <xdr:cNvPr id="247" name="楕円 246">
          <a:extLst>
            <a:ext uri="{FF2B5EF4-FFF2-40B4-BE49-F238E27FC236}">
              <a16:creationId xmlns:a16="http://schemas.microsoft.com/office/drawing/2014/main" id="{3FC0F125-9F0F-4C91-A94A-EBA9DCB1B82A}"/>
            </a:ext>
          </a:extLst>
        </xdr:cNvPr>
        <xdr:cNvSpPr/>
      </xdr:nvSpPr>
      <xdr:spPr>
        <a:xfrm>
          <a:off x="7810500" y="1091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160371</xdr:rowOff>
    </xdr:from>
    <xdr:to>
      <xdr:col>45</xdr:col>
      <xdr:colOff>177800</xdr:colOff>
      <xdr:row>63</xdr:row>
      <xdr:rowOff>160564</xdr:rowOff>
    </xdr:to>
    <xdr:cxnSp macro="">
      <xdr:nvCxnSpPr>
        <xdr:cNvPr id="248" name="直線コネクタ 247">
          <a:extLst>
            <a:ext uri="{FF2B5EF4-FFF2-40B4-BE49-F238E27FC236}">
              <a16:creationId xmlns:a16="http://schemas.microsoft.com/office/drawing/2014/main" id="{BAFE2DC7-8BFC-42F9-B69B-D69228F3096D}"/>
            </a:ext>
          </a:extLst>
        </xdr:cNvPr>
        <xdr:cNvCxnSpPr/>
      </xdr:nvCxnSpPr>
      <xdr:spPr>
        <a:xfrm>
          <a:off x="7861300" y="10961721"/>
          <a:ext cx="889000" cy="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112548</xdr:rowOff>
    </xdr:from>
    <xdr:to>
      <xdr:col>36</xdr:col>
      <xdr:colOff>165100</xdr:colOff>
      <xdr:row>64</xdr:row>
      <xdr:rowOff>42698</xdr:rowOff>
    </xdr:to>
    <xdr:sp macro="" textlink="">
      <xdr:nvSpPr>
        <xdr:cNvPr id="249" name="楕円 248">
          <a:extLst>
            <a:ext uri="{FF2B5EF4-FFF2-40B4-BE49-F238E27FC236}">
              <a16:creationId xmlns:a16="http://schemas.microsoft.com/office/drawing/2014/main" id="{1074E2C9-747B-4F96-BF57-CAB469AD40BD}"/>
            </a:ext>
          </a:extLst>
        </xdr:cNvPr>
        <xdr:cNvSpPr/>
      </xdr:nvSpPr>
      <xdr:spPr>
        <a:xfrm>
          <a:off x="6921500" y="109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160371</xdr:rowOff>
    </xdr:from>
    <xdr:to>
      <xdr:col>41</xdr:col>
      <xdr:colOff>50800</xdr:colOff>
      <xdr:row>63</xdr:row>
      <xdr:rowOff>163348</xdr:rowOff>
    </xdr:to>
    <xdr:cxnSp macro="">
      <xdr:nvCxnSpPr>
        <xdr:cNvPr id="250" name="直線コネクタ 249">
          <a:extLst>
            <a:ext uri="{FF2B5EF4-FFF2-40B4-BE49-F238E27FC236}">
              <a16:creationId xmlns:a16="http://schemas.microsoft.com/office/drawing/2014/main" id="{2EABD190-596C-4F86-B5BA-E3ED71BDFBBD}"/>
            </a:ext>
          </a:extLst>
        </xdr:cNvPr>
        <xdr:cNvCxnSpPr/>
      </xdr:nvCxnSpPr>
      <xdr:spPr>
        <a:xfrm flipV="1">
          <a:off x="6972300" y="10961721"/>
          <a:ext cx="8890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124238</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D1484A40-3D3D-4150-9C1D-D02FE17BB758}"/>
            </a:ext>
          </a:extLst>
        </xdr:cNvPr>
        <xdr:cNvSpPr txBox="1"/>
      </xdr:nvSpPr>
      <xdr:spPr>
        <a:xfrm>
          <a:off x="9327095" y="10582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120433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9D6F93AD-0991-452C-B854-4195AA50B0D7}"/>
            </a:ext>
          </a:extLst>
        </xdr:cNvPr>
        <xdr:cNvSpPr txBox="1"/>
      </xdr:nvSpPr>
      <xdr:spPr>
        <a:xfrm>
          <a:off x="8450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143347</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3ACB93B0-065B-44D9-A19E-72EC35F41A0B}"/>
            </a:ext>
          </a:extLst>
        </xdr:cNvPr>
        <xdr:cNvSpPr txBox="1"/>
      </xdr:nvSpPr>
      <xdr:spPr>
        <a:xfrm>
          <a:off x="7561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146586</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1E1DE293-8103-4907-B6F9-16FE27083200}"/>
            </a:ext>
          </a:extLst>
        </xdr:cNvPr>
        <xdr:cNvSpPr txBox="1"/>
      </xdr:nvSpPr>
      <xdr:spPr>
        <a:xfrm>
          <a:off x="6672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30847</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A9A34BE6-1C5D-4687-A049-238D13A51801}"/>
            </a:ext>
          </a:extLst>
        </xdr:cNvPr>
        <xdr:cNvSpPr txBox="1"/>
      </xdr:nvSpPr>
      <xdr:spPr>
        <a:xfrm>
          <a:off x="9359411" y="1100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31041</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63C20CF7-8783-44CA-8601-1181EDB8FDF6}"/>
            </a:ext>
          </a:extLst>
        </xdr:cNvPr>
        <xdr:cNvSpPr txBox="1"/>
      </xdr:nvSpPr>
      <xdr:spPr>
        <a:xfrm>
          <a:off x="8483111" y="1100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30848</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68C7BBD-85CB-4025-BA9A-5CC51A3054D9}"/>
            </a:ext>
          </a:extLst>
        </xdr:cNvPr>
        <xdr:cNvSpPr txBox="1"/>
      </xdr:nvSpPr>
      <xdr:spPr>
        <a:xfrm>
          <a:off x="7594111" y="1100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33825</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8066490B-E3B1-4295-8A65-03F27F8483CE}"/>
            </a:ext>
          </a:extLst>
        </xdr:cNvPr>
        <xdr:cNvSpPr txBox="1"/>
      </xdr:nvSpPr>
      <xdr:spPr>
        <a:xfrm>
          <a:off x="6705111" y="1100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B093CD92-58A1-4172-B14F-60425FF1D48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E9F90298-E2ED-47CF-B526-CC11B87103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94B16BFA-44DA-47AB-B021-479ACE90D1A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2F75AAE1-51E4-4A62-8C26-2249DB23D85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B59328FD-1FBF-4AD8-83C7-5EB760B2954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229E8F4-456C-45FB-B6BA-6C1A772F3FF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730F2074-7160-4C5F-ADEA-DDFEF8F0A3C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6776345C-8B8E-4E2F-8DC6-8DA103413BB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58C5A1C1-F6DC-4CB2-8031-2A73E4003E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1CD5506C-5A38-49DB-A07A-A5855E758B1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4FF40544-A6D3-4B3C-95DF-35BE3CAE7E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75CB203A-2DB5-45CB-9AA4-265D19686F5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9377159D-599B-42F6-AD3C-DD5CC5E38F8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A6955CCC-0110-4B9F-A772-0837DF86061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866D51E6-47B7-485D-B468-F52935CB5F2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6DAF3772-C01B-43F7-97AF-9A46811385B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0CF58531-9815-478F-9DD8-8008CDC3392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D0769209-9AE9-4924-9503-B6AD674F2FC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FE9C3276-82D2-4B9A-9A67-CC7AB3678BD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2A5B733F-7B6B-46E4-B6DD-FCB78F9A24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464F9CB5-C6B2-4A81-8EC7-C2E30E0724D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132C2BFA-9E71-4E69-9D24-673010F5A5C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11F9E7D6-4A31-48C1-B56E-DE36A210B2B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B397731C-EC14-4784-ADE4-B7C05DD1470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F9C9A970-4C2A-4E0E-8CFD-800CD736499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39D1F374-C24E-40F0-9288-4217AA1BD99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10A80D16-0797-41E8-A7B3-CB7A26229E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74D0E351-C35D-4A74-B0EF-613DF2CAC8F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84CD6ECE-0BB5-48ED-9D04-EFD21B5398B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DE94FA7A-F9A8-4094-80B8-0B18AB63E4E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E509F562-9C71-44B0-B8C8-1AAE0EF00E8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22E47403-EB70-479D-9430-1C0FB296C35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B897068D-A9D5-4C93-99CB-49DBE73815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862A4E65-238C-487E-9DD9-B6D77B3F36B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C0C39008-F1D6-4B50-B32B-BB3D757E127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F5942A63-B594-4E59-8B1F-C0CDC29EC1D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AF76ADC9-72FB-47DC-A7AC-4B302F1945A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E0718240-2C5F-41B8-AABD-E3BDF372AC1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36117F08-C497-4F23-B7D9-7F2F648965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B19AF3B4-2B57-4857-80BB-CFB81D44E8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a:extLst>
            <a:ext uri="{FF2B5EF4-FFF2-40B4-BE49-F238E27FC236}">
              <a16:creationId xmlns:a16="http://schemas.microsoft.com/office/drawing/2014/main" id="{92CE5505-BBF5-434B-9026-93AB2F534D3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a:extLst>
            <a:ext uri="{FF2B5EF4-FFF2-40B4-BE49-F238E27FC236}">
              <a16:creationId xmlns:a16="http://schemas.microsoft.com/office/drawing/2014/main" id="{FACF8317-1C27-4D15-A25D-6BB053A5DD3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a:extLst>
            <a:ext uri="{FF2B5EF4-FFF2-40B4-BE49-F238E27FC236}">
              <a16:creationId xmlns:a16="http://schemas.microsoft.com/office/drawing/2014/main" id="{75B4EF73-C30D-4419-B255-B38DCF22B4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2" name="直線コネクタ 301">
          <a:extLst>
            <a:ext uri="{FF2B5EF4-FFF2-40B4-BE49-F238E27FC236}">
              <a16:creationId xmlns:a16="http://schemas.microsoft.com/office/drawing/2014/main" id="{CAAC0D43-D4EA-42E4-9FE8-4ABDD9D09EF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3" name="テキスト ボックス 302">
          <a:extLst>
            <a:ext uri="{FF2B5EF4-FFF2-40B4-BE49-F238E27FC236}">
              <a16:creationId xmlns:a16="http://schemas.microsoft.com/office/drawing/2014/main" id="{B6FDFB47-0793-46CC-B59E-60FEA9D28BF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4" name="直線コネクタ 303">
          <a:extLst>
            <a:ext uri="{FF2B5EF4-FFF2-40B4-BE49-F238E27FC236}">
              <a16:creationId xmlns:a16="http://schemas.microsoft.com/office/drawing/2014/main" id="{CCA98A7A-A8B7-467A-92A1-0281F62A16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5" name="テキスト ボックス 304">
          <a:extLst>
            <a:ext uri="{FF2B5EF4-FFF2-40B4-BE49-F238E27FC236}">
              <a16:creationId xmlns:a16="http://schemas.microsoft.com/office/drawing/2014/main" id="{4E2CBC17-620D-4E4C-8663-48B1DD47BE8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6" name="直線コネクタ 305">
          <a:extLst>
            <a:ext uri="{FF2B5EF4-FFF2-40B4-BE49-F238E27FC236}">
              <a16:creationId xmlns:a16="http://schemas.microsoft.com/office/drawing/2014/main" id="{664DB2CD-26E4-4781-BA48-36ED644469A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7" name="テキスト ボックス 306">
          <a:extLst>
            <a:ext uri="{FF2B5EF4-FFF2-40B4-BE49-F238E27FC236}">
              <a16:creationId xmlns:a16="http://schemas.microsoft.com/office/drawing/2014/main" id="{78A28FD8-38C9-4185-BCBC-9DE715E190F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08" name="直線コネクタ 307">
          <a:extLst>
            <a:ext uri="{FF2B5EF4-FFF2-40B4-BE49-F238E27FC236}">
              <a16:creationId xmlns:a16="http://schemas.microsoft.com/office/drawing/2014/main" id="{A52FCD33-FE01-4A91-A4A0-070BED720B1E}"/>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09" name="テキスト ボックス 308">
          <a:extLst>
            <a:ext uri="{FF2B5EF4-FFF2-40B4-BE49-F238E27FC236}">
              <a16:creationId xmlns:a16="http://schemas.microsoft.com/office/drawing/2014/main" id="{CAD1FB65-F83E-4EAD-9172-6C799810551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0" name="直線コネクタ 309">
          <a:extLst>
            <a:ext uri="{FF2B5EF4-FFF2-40B4-BE49-F238E27FC236}">
              <a16:creationId xmlns:a16="http://schemas.microsoft.com/office/drawing/2014/main" id="{8FAD0D39-8AB9-419C-B4F0-54BB3062FE3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1" name="テキスト ボックス 310">
          <a:extLst>
            <a:ext uri="{FF2B5EF4-FFF2-40B4-BE49-F238E27FC236}">
              <a16:creationId xmlns:a16="http://schemas.microsoft.com/office/drawing/2014/main" id="{F87008D2-04D2-4D17-80F5-61C5B6E619C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2" name="直線コネクタ 311">
          <a:extLst>
            <a:ext uri="{FF2B5EF4-FFF2-40B4-BE49-F238E27FC236}">
              <a16:creationId xmlns:a16="http://schemas.microsoft.com/office/drawing/2014/main" id="{CEEB725F-7EEE-475C-B7AF-0AB41CC1854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3" name="テキスト ボックス 312">
          <a:extLst>
            <a:ext uri="{FF2B5EF4-FFF2-40B4-BE49-F238E27FC236}">
              <a16:creationId xmlns:a16="http://schemas.microsoft.com/office/drawing/2014/main" id="{8E8A85D7-B6BC-4E11-A39A-58D7FD10084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05C57D9B-0372-46C6-AB9E-16812CF34F7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認定こども園・幼稚園・保育所】&#10;有形固定資産減価償却率グラフ枠">
          <a:extLst>
            <a:ext uri="{FF2B5EF4-FFF2-40B4-BE49-F238E27FC236}">
              <a16:creationId xmlns:a16="http://schemas.microsoft.com/office/drawing/2014/main" id="{E518EDB5-2317-477C-ABF8-C47E03B53AB3}"/>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27214</xdr:rowOff>
    </xdr:from>
    <xdr:to>
      <xdr:col>85</xdr:col>
      <xdr:colOff>126364</xdr:colOff>
      <xdr:row>42</xdr:row>
      <xdr:rowOff>92528</xdr:rowOff>
    </xdr:to>
    <xdr:cxnSp macro="">
      <xdr:nvCxnSpPr>
        <xdr:cNvPr id="316" name="直線コネクタ 315">
          <a:extLst>
            <a:ext uri="{FF2B5EF4-FFF2-40B4-BE49-F238E27FC236}">
              <a16:creationId xmlns:a16="http://schemas.microsoft.com/office/drawing/2014/main" id="{2D3ED4EF-D57A-431F-9E33-076AB086F712}"/>
            </a:ext>
          </a:extLst>
        </xdr:cNvPr>
        <xdr:cNvCxnSpPr/>
      </xdr:nvCxnSpPr>
      <xdr:spPr>
        <a:xfrm flipV="1">
          <a:off x="16318864" y="58565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17" name="【認定こども園・幼稚園・保育所】&#10;有形固定資産減価償却率最小値テキスト">
          <a:extLst>
            <a:ext uri="{FF2B5EF4-FFF2-40B4-BE49-F238E27FC236}">
              <a16:creationId xmlns:a16="http://schemas.microsoft.com/office/drawing/2014/main" id="{2DEB64DE-CAE8-457B-88AD-7DAB4F2B99B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18" name="直線コネクタ 317">
          <a:extLst>
            <a:ext uri="{FF2B5EF4-FFF2-40B4-BE49-F238E27FC236}">
              <a16:creationId xmlns:a16="http://schemas.microsoft.com/office/drawing/2014/main" id="{F3632546-65A5-41D3-9336-6850D4D10D1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145341</xdr:rowOff>
    </xdr:from>
    <xdr:ext cx="405111" cy="259045"/>
    <xdr:sp macro="" textlink="">
      <xdr:nvSpPr>
        <xdr:cNvPr id="319" name="【認定こども園・幼稚園・保育所】&#10;有形固定資産減価償却率最大値テキスト">
          <a:extLst>
            <a:ext uri="{FF2B5EF4-FFF2-40B4-BE49-F238E27FC236}">
              <a16:creationId xmlns:a16="http://schemas.microsoft.com/office/drawing/2014/main" id="{AE3EF08A-CDD3-4DD2-8F14-F35376CEDCB9}"/>
            </a:ext>
          </a:extLst>
        </xdr:cNvPr>
        <xdr:cNvSpPr txBox="1"/>
      </xdr:nvSpPr>
      <xdr:spPr>
        <a:xfrm>
          <a:off x="16357600" y="563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27214</xdr:rowOff>
    </xdr:from>
    <xdr:to>
      <xdr:col>86</xdr:col>
      <xdr:colOff>25400</xdr:colOff>
      <xdr:row>34</xdr:row>
      <xdr:rowOff>27214</xdr:rowOff>
    </xdr:to>
    <xdr:cxnSp macro="">
      <xdr:nvCxnSpPr>
        <xdr:cNvPr id="320" name="直線コネクタ 319">
          <a:extLst>
            <a:ext uri="{FF2B5EF4-FFF2-40B4-BE49-F238E27FC236}">
              <a16:creationId xmlns:a16="http://schemas.microsoft.com/office/drawing/2014/main" id="{D5A98AE1-1AA0-4EAF-A7CB-47EF2E74F53D}"/>
            </a:ext>
          </a:extLst>
        </xdr:cNvPr>
        <xdr:cNvCxnSpPr/>
      </xdr:nvCxnSpPr>
      <xdr:spPr>
        <a:xfrm>
          <a:off x="16230600" y="585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11992</xdr:rowOff>
    </xdr:from>
    <xdr:ext cx="405111" cy="259045"/>
    <xdr:sp macro="" textlink="">
      <xdr:nvSpPr>
        <xdr:cNvPr id="321" name="【認定こども園・幼稚園・保育所】&#10;有形固定資産減価償却率平均値テキスト">
          <a:extLst>
            <a:ext uri="{FF2B5EF4-FFF2-40B4-BE49-F238E27FC236}">
              <a16:creationId xmlns:a16="http://schemas.microsoft.com/office/drawing/2014/main" id="{0CE675AB-C91E-4DC7-9FB2-C84FE5ED0006}"/>
            </a:ext>
          </a:extLst>
        </xdr:cNvPr>
        <xdr:cNvSpPr txBox="1"/>
      </xdr:nvSpPr>
      <xdr:spPr>
        <a:xfrm>
          <a:off x="16357600" y="652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33565</xdr:rowOff>
    </xdr:from>
    <xdr:to>
      <xdr:col>85</xdr:col>
      <xdr:colOff>177800</xdr:colOff>
      <xdr:row>38</xdr:row>
      <xdr:rowOff>135165</xdr:rowOff>
    </xdr:to>
    <xdr:sp macro="" textlink="">
      <xdr:nvSpPr>
        <xdr:cNvPr id="322" name="フローチャート: 判断 321">
          <a:extLst>
            <a:ext uri="{FF2B5EF4-FFF2-40B4-BE49-F238E27FC236}">
              <a16:creationId xmlns:a16="http://schemas.microsoft.com/office/drawing/2014/main" id="{8D0B9EF1-F1C5-46CD-B3BF-4953BE018006}"/>
            </a:ext>
          </a:extLst>
        </xdr:cNvPr>
        <xdr:cNvSpPr/>
      </xdr:nvSpPr>
      <xdr:spPr>
        <a:xfrm>
          <a:off x="162687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89081</xdr:rowOff>
    </xdr:from>
    <xdr:to>
      <xdr:col>81</xdr:col>
      <xdr:colOff>101600</xdr:colOff>
      <xdr:row>39</xdr:row>
      <xdr:rowOff>19231</xdr:rowOff>
    </xdr:to>
    <xdr:sp macro="" textlink="">
      <xdr:nvSpPr>
        <xdr:cNvPr id="323" name="フローチャート: 判断 322">
          <a:extLst>
            <a:ext uri="{FF2B5EF4-FFF2-40B4-BE49-F238E27FC236}">
              <a16:creationId xmlns:a16="http://schemas.microsoft.com/office/drawing/2014/main" id="{25D9AEDB-F00E-4DB1-B3DC-B1CE14240E89}"/>
            </a:ext>
          </a:extLst>
        </xdr:cNvPr>
        <xdr:cNvSpPr/>
      </xdr:nvSpPr>
      <xdr:spPr>
        <a:xfrm>
          <a:off x="15430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23767</xdr:rowOff>
    </xdr:from>
    <xdr:to>
      <xdr:col>76</xdr:col>
      <xdr:colOff>165100</xdr:colOff>
      <xdr:row>38</xdr:row>
      <xdr:rowOff>125367</xdr:rowOff>
    </xdr:to>
    <xdr:sp macro="" textlink="">
      <xdr:nvSpPr>
        <xdr:cNvPr id="324" name="フローチャート: 判断 323">
          <a:extLst>
            <a:ext uri="{FF2B5EF4-FFF2-40B4-BE49-F238E27FC236}">
              <a16:creationId xmlns:a16="http://schemas.microsoft.com/office/drawing/2014/main" id="{8B339161-C54E-4571-ACB2-D1CA4333994E}"/>
            </a:ext>
          </a:extLst>
        </xdr:cNvPr>
        <xdr:cNvSpPr/>
      </xdr:nvSpPr>
      <xdr:spPr>
        <a:xfrm>
          <a:off x="14541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54791</xdr:rowOff>
    </xdr:from>
    <xdr:to>
      <xdr:col>72</xdr:col>
      <xdr:colOff>38100</xdr:colOff>
      <xdr:row>38</xdr:row>
      <xdr:rowOff>156391</xdr:rowOff>
    </xdr:to>
    <xdr:sp macro="" textlink="">
      <xdr:nvSpPr>
        <xdr:cNvPr id="325" name="フローチャート: 判断 324">
          <a:extLst>
            <a:ext uri="{FF2B5EF4-FFF2-40B4-BE49-F238E27FC236}">
              <a16:creationId xmlns:a16="http://schemas.microsoft.com/office/drawing/2014/main" id="{FBF62223-CD2F-4E4C-9E73-8FF4BBC87B27}"/>
            </a:ext>
          </a:extLst>
        </xdr:cNvPr>
        <xdr:cNvSpPr/>
      </xdr:nvSpPr>
      <xdr:spPr>
        <a:xfrm>
          <a:off x="13652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69487</xdr:rowOff>
    </xdr:from>
    <xdr:to>
      <xdr:col>67</xdr:col>
      <xdr:colOff>101600</xdr:colOff>
      <xdr:row>38</xdr:row>
      <xdr:rowOff>171087</xdr:rowOff>
    </xdr:to>
    <xdr:sp macro="" textlink="">
      <xdr:nvSpPr>
        <xdr:cNvPr id="326" name="フローチャート: 判断 325">
          <a:extLst>
            <a:ext uri="{FF2B5EF4-FFF2-40B4-BE49-F238E27FC236}">
              <a16:creationId xmlns:a16="http://schemas.microsoft.com/office/drawing/2014/main" id="{7FC6E1E1-0CE8-4F6A-A137-B3609B2DDB5F}"/>
            </a:ext>
          </a:extLst>
        </xdr:cNvPr>
        <xdr:cNvSpPr/>
      </xdr:nvSpPr>
      <xdr:spPr>
        <a:xfrm>
          <a:off x="12763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531446E1-AE23-4346-8DFB-71058D587E8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81CECC1D-8AEE-4715-A208-3A3A66F1F4F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269B450F-F2DD-4C6D-920C-41A81C6EF2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79B9165-1126-4C0D-AB1B-D39BCEB66B7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5344954-9711-48EE-AAF5-0BCD37CBDD0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125004</xdr:rowOff>
    </xdr:from>
    <xdr:to>
      <xdr:col>85</xdr:col>
      <xdr:colOff>177800</xdr:colOff>
      <xdr:row>36</xdr:row>
      <xdr:rowOff>55154</xdr:rowOff>
    </xdr:to>
    <xdr:sp macro="" textlink="">
      <xdr:nvSpPr>
        <xdr:cNvPr id="332" name="楕円 331">
          <a:extLst>
            <a:ext uri="{FF2B5EF4-FFF2-40B4-BE49-F238E27FC236}">
              <a16:creationId xmlns:a16="http://schemas.microsoft.com/office/drawing/2014/main" id="{6CB98EBB-A788-45E1-A5E5-B5FA6B50C70B}"/>
            </a:ext>
          </a:extLst>
        </xdr:cNvPr>
        <xdr:cNvSpPr/>
      </xdr:nvSpPr>
      <xdr:spPr>
        <a:xfrm>
          <a:off x="16268700" y="612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147881</xdr:rowOff>
    </xdr:from>
    <xdr:ext cx="405111" cy="259045"/>
    <xdr:sp macro="" textlink="">
      <xdr:nvSpPr>
        <xdr:cNvPr id="333" name="【認定こども園・幼稚園・保育所】&#10;有形固定資産減価償却率該当値テキスト">
          <a:extLst>
            <a:ext uri="{FF2B5EF4-FFF2-40B4-BE49-F238E27FC236}">
              <a16:creationId xmlns:a16="http://schemas.microsoft.com/office/drawing/2014/main" id="{12541322-DE37-4138-9267-62E02DD174EF}"/>
            </a:ext>
          </a:extLst>
        </xdr:cNvPr>
        <xdr:cNvSpPr txBox="1"/>
      </xdr:nvSpPr>
      <xdr:spPr>
        <a:xfrm>
          <a:off x="16357600" y="5977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89081</xdr:rowOff>
    </xdr:from>
    <xdr:to>
      <xdr:col>81</xdr:col>
      <xdr:colOff>101600</xdr:colOff>
      <xdr:row>36</xdr:row>
      <xdr:rowOff>19231</xdr:rowOff>
    </xdr:to>
    <xdr:sp macro="" textlink="">
      <xdr:nvSpPr>
        <xdr:cNvPr id="334" name="楕円 333">
          <a:extLst>
            <a:ext uri="{FF2B5EF4-FFF2-40B4-BE49-F238E27FC236}">
              <a16:creationId xmlns:a16="http://schemas.microsoft.com/office/drawing/2014/main" id="{E3262DD5-C730-4138-BBC3-4A636AC31327}"/>
            </a:ext>
          </a:extLst>
        </xdr:cNvPr>
        <xdr:cNvSpPr/>
      </xdr:nvSpPr>
      <xdr:spPr>
        <a:xfrm>
          <a:off x="15430500" y="60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139881</xdr:rowOff>
    </xdr:from>
    <xdr:to>
      <xdr:col>85</xdr:col>
      <xdr:colOff>127000</xdr:colOff>
      <xdr:row>36</xdr:row>
      <xdr:rowOff>4354</xdr:rowOff>
    </xdr:to>
    <xdr:cxnSp macro="">
      <xdr:nvCxnSpPr>
        <xdr:cNvPr id="335" name="直線コネクタ 334">
          <a:extLst>
            <a:ext uri="{FF2B5EF4-FFF2-40B4-BE49-F238E27FC236}">
              <a16:creationId xmlns:a16="http://schemas.microsoft.com/office/drawing/2014/main" id="{A8CBBF5D-0D89-4DA7-8A4E-5570E3E8DB64}"/>
            </a:ext>
          </a:extLst>
        </xdr:cNvPr>
        <xdr:cNvCxnSpPr/>
      </xdr:nvCxnSpPr>
      <xdr:spPr>
        <a:xfrm>
          <a:off x="15481300" y="614063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53158</xdr:rowOff>
    </xdr:from>
    <xdr:to>
      <xdr:col>76</xdr:col>
      <xdr:colOff>165100</xdr:colOff>
      <xdr:row>35</xdr:row>
      <xdr:rowOff>154758</xdr:rowOff>
    </xdr:to>
    <xdr:sp macro="" textlink="">
      <xdr:nvSpPr>
        <xdr:cNvPr id="336" name="楕円 335">
          <a:extLst>
            <a:ext uri="{FF2B5EF4-FFF2-40B4-BE49-F238E27FC236}">
              <a16:creationId xmlns:a16="http://schemas.microsoft.com/office/drawing/2014/main" id="{BC1BA10C-87AE-4BC1-B933-509676C7DE29}"/>
            </a:ext>
          </a:extLst>
        </xdr:cNvPr>
        <xdr:cNvSpPr/>
      </xdr:nvSpPr>
      <xdr:spPr>
        <a:xfrm>
          <a:off x="14541500" y="605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103958</xdr:rowOff>
    </xdr:from>
    <xdr:to>
      <xdr:col>81</xdr:col>
      <xdr:colOff>50800</xdr:colOff>
      <xdr:row>35</xdr:row>
      <xdr:rowOff>139881</xdr:rowOff>
    </xdr:to>
    <xdr:cxnSp macro="">
      <xdr:nvCxnSpPr>
        <xdr:cNvPr id="337" name="直線コネクタ 336">
          <a:extLst>
            <a:ext uri="{FF2B5EF4-FFF2-40B4-BE49-F238E27FC236}">
              <a16:creationId xmlns:a16="http://schemas.microsoft.com/office/drawing/2014/main" id="{E59A6040-68A7-4387-A85E-D1BA8E74624D}"/>
            </a:ext>
          </a:extLst>
        </xdr:cNvPr>
        <xdr:cNvCxnSpPr/>
      </xdr:nvCxnSpPr>
      <xdr:spPr>
        <a:xfrm>
          <a:off x="14592300" y="61047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17236</xdr:rowOff>
    </xdr:from>
    <xdr:to>
      <xdr:col>72</xdr:col>
      <xdr:colOff>38100</xdr:colOff>
      <xdr:row>35</xdr:row>
      <xdr:rowOff>118836</xdr:rowOff>
    </xdr:to>
    <xdr:sp macro="" textlink="">
      <xdr:nvSpPr>
        <xdr:cNvPr id="338" name="楕円 337">
          <a:extLst>
            <a:ext uri="{FF2B5EF4-FFF2-40B4-BE49-F238E27FC236}">
              <a16:creationId xmlns:a16="http://schemas.microsoft.com/office/drawing/2014/main" id="{3D9B698C-D456-4EFB-A9FE-83B3853DCB5A}"/>
            </a:ext>
          </a:extLst>
        </xdr:cNvPr>
        <xdr:cNvSpPr/>
      </xdr:nvSpPr>
      <xdr:spPr>
        <a:xfrm>
          <a:off x="13652500" y="60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68036</xdr:rowOff>
    </xdr:from>
    <xdr:to>
      <xdr:col>76</xdr:col>
      <xdr:colOff>114300</xdr:colOff>
      <xdr:row>35</xdr:row>
      <xdr:rowOff>103958</xdr:rowOff>
    </xdr:to>
    <xdr:cxnSp macro="">
      <xdr:nvCxnSpPr>
        <xdr:cNvPr id="339" name="直線コネクタ 338">
          <a:extLst>
            <a:ext uri="{FF2B5EF4-FFF2-40B4-BE49-F238E27FC236}">
              <a16:creationId xmlns:a16="http://schemas.microsoft.com/office/drawing/2014/main" id="{A17C64E0-76DB-4415-ABDE-B7C09AE93CF7}"/>
            </a:ext>
          </a:extLst>
        </xdr:cNvPr>
        <xdr:cNvCxnSpPr/>
      </xdr:nvCxnSpPr>
      <xdr:spPr>
        <a:xfrm>
          <a:off x="13703300" y="60687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152763</xdr:rowOff>
    </xdr:from>
    <xdr:to>
      <xdr:col>67</xdr:col>
      <xdr:colOff>101600</xdr:colOff>
      <xdr:row>35</xdr:row>
      <xdr:rowOff>82913</xdr:rowOff>
    </xdr:to>
    <xdr:sp macro="" textlink="">
      <xdr:nvSpPr>
        <xdr:cNvPr id="340" name="楕円 339">
          <a:extLst>
            <a:ext uri="{FF2B5EF4-FFF2-40B4-BE49-F238E27FC236}">
              <a16:creationId xmlns:a16="http://schemas.microsoft.com/office/drawing/2014/main" id="{0D5C8E36-6758-4C5B-8317-4593879E3374}"/>
            </a:ext>
          </a:extLst>
        </xdr:cNvPr>
        <xdr:cNvSpPr/>
      </xdr:nvSpPr>
      <xdr:spPr>
        <a:xfrm>
          <a:off x="12763500" y="59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32113</xdr:rowOff>
    </xdr:from>
    <xdr:to>
      <xdr:col>71</xdr:col>
      <xdr:colOff>177800</xdr:colOff>
      <xdr:row>35</xdr:row>
      <xdr:rowOff>68036</xdr:rowOff>
    </xdr:to>
    <xdr:cxnSp macro="">
      <xdr:nvCxnSpPr>
        <xdr:cNvPr id="341" name="直線コネクタ 340">
          <a:extLst>
            <a:ext uri="{FF2B5EF4-FFF2-40B4-BE49-F238E27FC236}">
              <a16:creationId xmlns:a16="http://schemas.microsoft.com/office/drawing/2014/main" id="{748CB70E-AAB2-4F61-B20B-FF3820F4304B}"/>
            </a:ext>
          </a:extLst>
        </xdr:cNvPr>
        <xdr:cNvCxnSpPr/>
      </xdr:nvCxnSpPr>
      <xdr:spPr>
        <a:xfrm>
          <a:off x="12814300" y="60328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10358</xdr:rowOff>
    </xdr:from>
    <xdr:ext cx="405111" cy="259045"/>
    <xdr:sp macro="" textlink="">
      <xdr:nvSpPr>
        <xdr:cNvPr id="342" name="n_1aveValue【認定こども園・幼稚園・保育所】&#10;有形固定資産減価償却率">
          <a:extLst>
            <a:ext uri="{FF2B5EF4-FFF2-40B4-BE49-F238E27FC236}">
              <a16:creationId xmlns:a16="http://schemas.microsoft.com/office/drawing/2014/main" id="{560B3A7F-C32B-4871-AB8B-9EEB7F629001}"/>
            </a:ext>
          </a:extLst>
        </xdr:cNvPr>
        <xdr:cNvSpPr txBox="1"/>
      </xdr:nvSpPr>
      <xdr:spPr>
        <a:xfrm>
          <a:off x="152660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116494</xdr:rowOff>
    </xdr:from>
    <xdr:ext cx="405111" cy="259045"/>
    <xdr:sp macro="" textlink="">
      <xdr:nvSpPr>
        <xdr:cNvPr id="343" name="n_2aveValue【認定こども園・幼稚園・保育所】&#10;有形固定資産減価償却率">
          <a:extLst>
            <a:ext uri="{FF2B5EF4-FFF2-40B4-BE49-F238E27FC236}">
              <a16:creationId xmlns:a16="http://schemas.microsoft.com/office/drawing/2014/main" id="{784CBE2A-9481-4D6D-A167-1C83A53FB713}"/>
            </a:ext>
          </a:extLst>
        </xdr:cNvPr>
        <xdr:cNvSpPr txBox="1"/>
      </xdr:nvSpPr>
      <xdr:spPr>
        <a:xfrm>
          <a:off x="14389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147518</xdr:rowOff>
    </xdr:from>
    <xdr:ext cx="405111" cy="259045"/>
    <xdr:sp macro="" textlink="">
      <xdr:nvSpPr>
        <xdr:cNvPr id="344" name="n_3aveValue【認定こども園・幼稚園・保育所】&#10;有形固定資産減価償却率">
          <a:extLst>
            <a:ext uri="{FF2B5EF4-FFF2-40B4-BE49-F238E27FC236}">
              <a16:creationId xmlns:a16="http://schemas.microsoft.com/office/drawing/2014/main" id="{99374A8E-DDF5-4201-A29F-91D81CFBC659}"/>
            </a:ext>
          </a:extLst>
        </xdr:cNvPr>
        <xdr:cNvSpPr txBox="1"/>
      </xdr:nvSpPr>
      <xdr:spPr>
        <a:xfrm>
          <a:off x="13500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162214</xdr:rowOff>
    </xdr:from>
    <xdr:ext cx="405111" cy="259045"/>
    <xdr:sp macro="" textlink="">
      <xdr:nvSpPr>
        <xdr:cNvPr id="345" name="n_4aveValue【認定こども園・幼稚園・保育所】&#10;有形固定資産減価償却率">
          <a:extLst>
            <a:ext uri="{FF2B5EF4-FFF2-40B4-BE49-F238E27FC236}">
              <a16:creationId xmlns:a16="http://schemas.microsoft.com/office/drawing/2014/main" id="{764A1801-DB54-4148-BAB7-53974C868947}"/>
            </a:ext>
          </a:extLst>
        </xdr:cNvPr>
        <xdr:cNvSpPr txBox="1"/>
      </xdr:nvSpPr>
      <xdr:spPr>
        <a:xfrm>
          <a:off x="12611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35758</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id="{789F7DE6-45B0-4090-99DF-0BD5459501CD}"/>
            </a:ext>
          </a:extLst>
        </xdr:cNvPr>
        <xdr:cNvSpPr txBox="1"/>
      </xdr:nvSpPr>
      <xdr:spPr>
        <a:xfrm>
          <a:off x="15266044" y="586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171285</xdr:rowOff>
    </xdr:from>
    <xdr:ext cx="405111" cy="259045"/>
    <xdr:sp macro="" textlink="">
      <xdr:nvSpPr>
        <xdr:cNvPr id="347" name="n_2mainValue【認定こども園・幼稚園・保育所】&#10;有形固定資産減価償却率">
          <a:extLst>
            <a:ext uri="{FF2B5EF4-FFF2-40B4-BE49-F238E27FC236}">
              <a16:creationId xmlns:a16="http://schemas.microsoft.com/office/drawing/2014/main" id="{37A3ABCA-7A2E-40B1-8813-3389649A9380}"/>
            </a:ext>
          </a:extLst>
        </xdr:cNvPr>
        <xdr:cNvSpPr txBox="1"/>
      </xdr:nvSpPr>
      <xdr:spPr>
        <a:xfrm>
          <a:off x="14389744" y="582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135363</xdr:rowOff>
    </xdr:from>
    <xdr:ext cx="405111" cy="259045"/>
    <xdr:sp macro="" textlink="">
      <xdr:nvSpPr>
        <xdr:cNvPr id="348" name="n_3mainValue【認定こども園・幼稚園・保育所】&#10;有形固定資産減価償却率">
          <a:extLst>
            <a:ext uri="{FF2B5EF4-FFF2-40B4-BE49-F238E27FC236}">
              <a16:creationId xmlns:a16="http://schemas.microsoft.com/office/drawing/2014/main" id="{2D94D187-BACC-487F-8B8B-5C8A1AFC6D46}"/>
            </a:ext>
          </a:extLst>
        </xdr:cNvPr>
        <xdr:cNvSpPr txBox="1"/>
      </xdr:nvSpPr>
      <xdr:spPr>
        <a:xfrm>
          <a:off x="13500744" y="579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99440</xdr:rowOff>
    </xdr:from>
    <xdr:ext cx="405111" cy="259045"/>
    <xdr:sp macro="" textlink="">
      <xdr:nvSpPr>
        <xdr:cNvPr id="349" name="n_4mainValue【認定こども園・幼稚園・保育所】&#10;有形固定資産減価償却率">
          <a:extLst>
            <a:ext uri="{FF2B5EF4-FFF2-40B4-BE49-F238E27FC236}">
              <a16:creationId xmlns:a16="http://schemas.microsoft.com/office/drawing/2014/main" id="{4DEDE875-3034-456D-8F1F-D6DC26243EBF}"/>
            </a:ext>
          </a:extLst>
        </xdr:cNvPr>
        <xdr:cNvSpPr txBox="1"/>
      </xdr:nvSpPr>
      <xdr:spPr>
        <a:xfrm>
          <a:off x="12611744" y="575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0" name="正方形/長方形 349">
          <a:extLst>
            <a:ext uri="{FF2B5EF4-FFF2-40B4-BE49-F238E27FC236}">
              <a16:creationId xmlns:a16="http://schemas.microsoft.com/office/drawing/2014/main" id="{318D91EF-2A9C-4E7C-8BD7-67F0C20436B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1" name="正方形/長方形 350">
          <a:extLst>
            <a:ext uri="{FF2B5EF4-FFF2-40B4-BE49-F238E27FC236}">
              <a16:creationId xmlns:a16="http://schemas.microsoft.com/office/drawing/2014/main" id="{86AF2758-EEA9-46ED-A83D-2D4F62FC9ED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2" name="正方形/長方形 351">
          <a:extLst>
            <a:ext uri="{FF2B5EF4-FFF2-40B4-BE49-F238E27FC236}">
              <a16:creationId xmlns:a16="http://schemas.microsoft.com/office/drawing/2014/main" id="{BEC5A82F-BBAF-4782-B13C-D9D3CC95358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3" name="正方形/長方形 352">
          <a:extLst>
            <a:ext uri="{FF2B5EF4-FFF2-40B4-BE49-F238E27FC236}">
              <a16:creationId xmlns:a16="http://schemas.microsoft.com/office/drawing/2014/main" id="{7B3185B4-8A1D-493E-97EF-303D5AA1C2E3}"/>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4" name="正方形/長方形 353">
          <a:extLst>
            <a:ext uri="{FF2B5EF4-FFF2-40B4-BE49-F238E27FC236}">
              <a16:creationId xmlns:a16="http://schemas.microsoft.com/office/drawing/2014/main" id="{9AB5087D-492B-40F0-81AE-F7719ADA1CC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5" name="正方形/長方形 354">
          <a:extLst>
            <a:ext uri="{FF2B5EF4-FFF2-40B4-BE49-F238E27FC236}">
              <a16:creationId xmlns:a16="http://schemas.microsoft.com/office/drawing/2014/main" id="{59B0579C-6F13-433E-84C7-04269CF0267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6" name="正方形/長方形 355">
          <a:extLst>
            <a:ext uri="{FF2B5EF4-FFF2-40B4-BE49-F238E27FC236}">
              <a16:creationId xmlns:a16="http://schemas.microsoft.com/office/drawing/2014/main" id="{146F347A-4DA1-4C6A-AAF4-3A164D14A7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7" name="正方形/長方形 356">
          <a:extLst>
            <a:ext uri="{FF2B5EF4-FFF2-40B4-BE49-F238E27FC236}">
              <a16:creationId xmlns:a16="http://schemas.microsoft.com/office/drawing/2014/main" id="{05704C2D-AF36-4C47-B43E-3F3B8AA5496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8" name="テキスト ボックス 357">
          <a:extLst>
            <a:ext uri="{FF2B5EF4-FFF2-40B4-BE49-F238E27FC236}">
              <a16:creationId xmlns:a16="http://schemas.microsoft.com/office/drawing/2014/main" id="{B859288C-ED5D-4704-B805-3209256019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9" name="直線コネクタ 358">
          <a:extLst>
            <a:ext uri="{FF2B5EF4-FFF2-40B4-BE49-F238E27FC236}">
              <a16:creationId xmlns:a16="http://schemas.microsoft.com/office/drawing/2014/main" id="{A2F4DA64-90A4-4C54-AA21-3D70E8BEC4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0" name="直線コネクタ 359">
          <a:extLst>
            <a:ext uri="{FF2B5EF4-FFF2-40B4-BE49-F238E27FC236}">
              <a16:creationId xmlns:a16="http://schemas.microsoft.com/office/drawing/2014/main" id="{8AB038C1-3C8D-45B8-A3D6-8C030A37D78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61" name="テキスト ボックス 360">
          <a:extLst>
            <a:ext uri="{FF2B5EF4-FFF2-40B4-BE49-F238E27FC236}">
              <a16:creationId xmlns:a16="http://schemas.microsoft.com/office/drawing/2014/main" id="{26CCA5DA-4D74-4169-803F-DBFE248096DC}"/>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2" name="直線コネクタ 361">
          <a:extLst>
            <a:ext uri="{FF2B5EF4-FFF2-40B4-BE49-F238E27FC236}">
              <a16:creationId xmlns:a16="http://schemas.microsoft.com/office/drawing/2014/main" id="{E5ABBD9B-2A56-4CB7-99E2-56A2DEF9BAE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63" name="テキスト ボックス 362">
          <a:extLst>
            <a:ext uri="{FF2B5EF4-FFF2-40B4-BE49-F238E27FC236}">
              <a16:creationId xmlns:a16="http://schemas.microsoft.com/office/drawing/2014/main" id="{C946D90B-12B9-4A74-8937-31311F4D497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64" name="直線コネクタ 363">
          <a:extLst>
            <a:ext uri="{FF2B5EF4-FFF2-40B4-BE49-F238E27FC236}">
              <a16:creationId xmlns:a16="http://schemas.microsoft.com/office/drawing/2014/main" id="{2BF11D8C-C5D2-4A81-9038-90B0235B23BD}"/>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65" name="テキスト ボックス 364">
          <a:extLst>
            <a:ext uri="{FF2B5EF4-FFF2-40B4-BE49-F238E27FC236}">
              <a16:creationId xmlns:a16="http://schemas.microsoft.com/office/drawing/2014/main" id="{CAACDCCF-26BC-4E29-B551-02C8549A5C4E}"/>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66" name="直線コネクタ 365">
          <a:extLst>
            <a:ext uri="{FF2B5EF4-FFF2-40B4-BE49-F238E27FC236}">
              <a16:creationId xmlns:a16="http://schemas.microsoft.com/office/drawing/2014/main" id="{B330A49D-54C9-437D-967A-E359F859733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67" name="テキスト ボックス 366">
          <a:extLst>
            <a:ext uri="{FF2B5EF4-FFF2-40B4-BE49-F238E27FC236}">
              <a16:creationId xmlns:a16="http://schemas.microsoft.com/office/drawing/2014/main" id="{0692E883-8F0D-442E-AC6D-6D11A37C2C8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68" name="直線コネクタ 367">
          <a:extLst>
            <a:ext uri="{FF2B5EF4-FFF2-40B4-BE49-F238E27FC236}">
              <a16:creationId xmlns:a16="http://schemas.microsoft.com/office/drawing/2014/main" id="{0F8012E6-F9E4-48C5-BC21-F70921D242C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69" name="テキスト ボックス 368">
          <a:extLst>
            <a:ext uri="{FF2B5EF4-FFF2-40B4-BE49-F238E27FC236}">
              <a16:creationId xmlns:a16="http://schemas.microsoft.com/office/drawing/2014/main" id="{CAB35B49-5089-4F19-B57D-98AD408BAF78}"/>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0" name="直線コネクタ 369">
          <a:extLst>
            <a:ext uri="{FF2B5EF4-FFF2-40B4-BE49-F238E27FC236}">
              <a16:creationId xmlns:a16="http://schemas.microsoft.com/office/drawing/2014/main" id="{A7B69B7B-0197-4942-8A41-9A6F573B709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71" name="テキスト ボックス 370">
          <a:extLst>
            <a:ext uri="{FF2B5EF4-FFF2-40B4-BE49-F238E27FC236}">
              <a16:creationId xmlns:a16="http://schemas.microsoft.com/office/drawing/2014/main" id="{1C292601-E993-4C30-B2B5-DE0DE25F1F4A}"/>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02E1563A-F277-4652-8ADC-8E9B2FF0676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9070D713-6499-4B11-8BE5-37B4EFA1543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85B6B9A6-02EA-42CB-92BF-F6175E2A1BA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120287</xdr:rowOff>
    </xdr:from>
    <xdr:to>
      <xdr:col>116</xdr:col>
      <xdr:colOff>62864</xdr:colOff>
      <xdr:row>41</xdr:row>
      <xdr:rowOff>146413</xdr:rowOff>
    </xdr:to>
    <xdr:cxnSp macro="">
      <xdr:nvCxnSpPr>
        <xdr:cNvPr id="375" name="直線コネクタ 374">
          <a:extLst>
            <a:ext uri="{FF2B5EF4-FFF2-40B4-BE49-F238E27FC236}">
              <a16:creationId xmlns:a16="http://schemas.microsoft.com/office/drawing/2014/main" id="{5C334B50-CBCE-4C2F-93B0-79457D2DF4B7}"/>
            </a:ext>
          </a:extLst>
        </xdr:cNvPr>
        <xdr:cNvCxnSpPr/>
      </xdr:nvCxnSpPr>
      <xdr:spPr>
        <a:xfrm flipV="1">
          <a:off x="22160864" y="5778137"/>
          <a:ext cx="0" cy="1397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F94D3BE0-3067-4AD5-B986-C308B8896886}"/>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377" name="直線コネクタ 376">
          <a:extLst>
            <a:ext uri="{FF2B5EF4-FFF2-40B4-BE49-F238E27FC236}">
              <a16:creationId xmlns:a16="http://schemas.microsoft.com/office/drawing/2014/main" id="{D5092373-1B37-48BD-8945-B1C33ACD9BCB}"/>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66964</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5F0682D0-0499-4B55-A06F-027AD4837139}"/>
            </a:ext>
          </a:extLst>
        </xdr:cNvPr>
        <xdr:cNvSpPr txBox="1"/>
      </xdr:nvSpPr>
      <xdr:spPr>
        <a:xfrm>
          <a:off x="22199600" y="555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120287</xdr:rowOff>
    </xdr:from>
    <xdr:to>
      <xdr:col>116</xdr:col>
      <xdr:colOff>152400</xdr:colOff>
      <xdr:row>33</xdr:row>
      <xdr:rowOff>120287</xdr:rowOff>
    </xdr:to>
    <xdr:cxnSp macro="">
      <xdr:nvCxnSpPr>
        <xdr:cNvPr id="379" name="直線コネクタ 378">
          <a:extLst>
            <a:ext uri="{FF2B5EF4-FFF2-40B4-BE49-F238E27FC236}">
              <a16:creationId xmlns:a16="http://schemas.microsoft.com/office/drawing/2014/main" id="{087F1E67-B585-408F-A0FD-08453C7A9AB6}"/>
            </a:ext>
          </a:extLst>
        </xdr:cNvPr>
        <xdr:cNvCxnSpPr/>
      </xdr:nvCxnSpPr>
      <xdr:spPr>
        <a:xfrm>
          <a:off x="22072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154050</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1B19AE40-84F0-4F74-B3A9-1281DE54EF66}"/>
            </a:ext>
          </a:extLst>
        </xdr:cNvPr>
        <xdr:cNvSpPr txBox="1"/>
      </xdr:nvSpPr>
      <xdr:spPr>
        <a:xfrm>
          <a:off x="22199600" y="666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4173</xdr:rowOff>
    </xdr:from>
    <xdr:to>
      <xdr:col>116</xdr:col>
      <xdr:colOff>114300</xdr:colOff>
      <xdr:row>39</xdr:row>
      <xdr:rowOff>105773</xdr:rowOff>
    </xdr:to>
    <xdr:sp macro="" textlink="">
      <xdr:nvSpPr>
        <xdr:cNvPr id="381" name="フローチャート: 判断 380">
          <a:extLst>
            <a:ext uri="{FF2B5EF4-FFF2-40B4-BE49-F238E27FC236}">
              <a16:creationId xmlns:a16="http://schemas.microsoft.com/office/drawing/2014/main" id="{D20FEE25-4777-4B12-8C22-2AC663BCBA43}"/>
            </a:ext>
          </a:extLst>
        </xdr:cNvPr>
        <xdr:cNvSpPr/>
      </xdr:nvSpPr>
      <xdr:spPr>
        <a:xfrm>
          <a:off x="221107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133169</xdr:rowOff>
    </xdr:from>
    <xdr:to>
      <xdr:col>112</xdr:col>
      <xdr:colOff>38100</xdr:colOff>
      <xdr:row>39</xdr:row>
      <xdr:rowOff>63319</xdr:rowOff>
    </xdr:to>
    <xdr:sp macro="" textlink="">
      <xdr:nvSpPr>
        <xdr:cNvPr id="382" name="フローチャート: 判断 381">
          <a:extLst>
            <a:ext uri="{FF2B5EF4-FFF2-40B4-BE49-F238E27FC236}">
              <a16:creationId xmlns:a16="http://schemas.microsoft.com/office/drawing/2014/main" id="{050DAD6C-B31C-417E-B15E-5A966C12B65F}"/>
            </a:ext>
          </a:extLst>
        </xdr:cNvPr>
        <xdr:cNvSpPr/>
      </xdr:nvSpPr>
      <xdr:spPr>
        <a:xfrm>
          <a:off x="21272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120106</xdr:rowOff>
    </xdr:from>
    <xdr:to>
      <xdr:col>107</xdr:col>
      <xdr:colOff>101600</xdr:colOff>
      <xdr:row>39</xdr:row>
      <xdr:rowOff>50256</xdr:rowOff>
    </xdr:to>
    <xdr:sp macro="" textlink="">
      <xdr:nvSpPr>
        <xdr:cNvPr id="383" name="フローチャート: 判断 382">
          <a:extLst>
            <a:ext uri="{FF2B5EF4-FFF2-40B4-BE49-F238E27FC236}">
              <a16:creationId xmlns:a16="http://schemas.microsoft.com/office/drawing/2014/main" id="{D0B360B4-FCBE-49F1-B36B-99407458968F}"/>
            </a:ext>
          </a:extLst>
        </xdr:cNvPr>
        <xdr:cNvSpPr/>
      </xdr:nvSpPr>
      <xdr:spPr>
        <a:xfrm>
          <a:off x="20383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110309</xdr:rowOff>
    </xdr:from>
    <xdr:to>
      <xdr:col>102</xdr:col>
      <xdr:colOff>165100</xdr:colOff>
      <xdr:row>39</xdr:row>
      <xdr:rowOff>40459</xdr:rowOff>
    </xdr:to>
    <xdr:sp macro="" textlink="">
      <xdr:nvSpPr>
        <xdr:cNvPr id="384" name="フローチャート: 判断 383">
          <a:extLst>
            <a:ext uri="{FF2B5EF4-FFF2-40B4-BE49-F238E27FC236}">
              <a16:creationId xmlns:a16="http://schemas.microsoft.com/office/drawing/2014/main" id="{958DAE62-875C-40FE-94C5-4EDDE9BCA592}"/>
            </a:ext>
          </a:extLst>
        </xdr:cNvPr>
        <xdr:cNvSpPr/>
      </xdr:nvSpPr>
      <xdr:spPr>
        <a:xfrm>
          <a:off x="19494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116840</xdr:rowOff>
    </xdr:from>
    <xdr:to>
      <xdr:col>98</xdr:col>
      <xdr:colOff>38100</xdr:colOff>
      <xdr:row>39</xdr:row>
      <xdr:rowOff>46990</xdr:rowOff>
    </xdr:to>
    <xdr:sp macro="" textlink="">
      <xdr:nvSpPr>
        <xdr:cNvPr id="385" name="フローチャート: 判断 384">
          <a:extLst>
            <a:ext uri="{FF2B5EF4-FFF2-40B4-BE49-F238E27FC236}">
              <a16:creationId xmlns:a16="http://schemas.microsoft.com/office/drawing/2014/main" id="{971A2734-37F7-4382-A126-B8FD1919328A}"/>
            </a:ext>
          </a:extLst>
        </xdr:cNvPr>
        <xdr:cNvSpPr/>
      </xdr:nvSpPr>
      <xdr:spPr>
        <a:xfrm>
          <a:off x="18605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371A73D3-A12C-4A88-80B2-7D75511156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A0F39A79-785E-4A7C-B886-54CA2F757C3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EB19C021-A9C2-4B15-B2AA-7F959F5106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7003E7AA-DF6E-4C86-8CD2-830F122B7CE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6E6739B7-24DB-4D28-9011-7C0BA59104C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134801</xdr:rowOff>
    </xdr:from>
    <xdr:to>
      <xdr:col>116</xdr:col>
      <xdr:colOff>114300</xdr:colOff>
      <xdr:row>38</xdr:row>
      <xdr:rowOff>64951</xdr:rowOff>
    </xdr:to>
    <xdr:sp macro="" textlink="">
      <xdr:nvSpPr>
        <xdr:cNvPr id="391" name="楕円 390">
          <a:extLst>
            <a:ext uri="{FF2B5EF4-FFF2-40B4-BE49-F238E27FC236}">
              <a16:creationId xmlns:a16="http://schemas.microsoft.com/office/drawing/2014/main" id="{3C803960-67E6-440D-898D-BB6AA5B4031A}"/>
            </a:ext>
          </a:extLst>
        </xdr:cNvPr>
        <xdr:cNvSpPr/>
      </xdr:nvSpPr>
      <xdr:spPr>
        <a:xfrm>
          <a:off x="221107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157678</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BC40D0E5-2727-4915-A192-21B1664395C4}"/>
            </a:ext>
          </a:extLst>
        </xdr:cNvPr>
        <xdr:cNvSpPr txBox="1"/>
      </xdr:nvSpPr>
      <xdr:spPr>
        <a:xfrm>
          <a:off x="22199600" y="63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131536</xdr:rowOff>
    </xdr:from>
    <xdr:to>
      <xdr:col>112</xdr:col>
      <xdr:colOff>38100</xdr:colOff>
      <xdr:row>38</xdr:row>
      <xdr:rowOff>61686</xdr:rowOff>
    </xdr:to>
    <xdr:sp macro="" textlink="">
      <xdr:nvSpPr>
        <xdr:cNvPr id="393" name="楕円 392">
          <a:extLst>
            <a:ext uri="{FF2B5EF4-FFF2-40B4-BE49-F238E27FC236}">
              <a16:creationId xmlns:a16="http://schemas.microsoft.com/office/drawing/2014/main" id="{063BF8ED-8600-4DA5-B4C6-AC1F36F7EA52}"/>
            </a:ext>
          </a:extLst>
        </xdr:cNvPr>
        <xdr:cNvSpPr/>
      </xdr:nvSpPr>
      <xdr:spPr>
        <a:xfrm>
          <a:off x="21272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10885</xdr:rowOff>
    </xdr:from>
    <xdr:to>
      <xdr:col>116</xdr:col>
      <xdr:colOff>63500</xdr:colOff>
      <xdr:row>38</xdr:row>
      <xdr:rowOff>14151</xdr:rowOff>
    </xdr:to>
    <xdr:cxnSp macro="">
      <xdr:nvCxnSpPr>
        <xdr:cNvPr id="394" name="直線コネクタ 393">
          <a:extLst>
            <a:ext uri="{FF2B5EF4-FFF2-40B4-BE49-F238E27FC236}">
              <a16:creationId xmlns:a16="http://schemas.microsoft.com/office/drawing/2014/main" id="{D38E3239-28FF-4FD1-B7C9-148B5417F07C}"/>
            </a:ext>
          </a:extLst>
        </xdr:cNvPr>
        <xdr:cNvCxnSpPr/>
      </xdr:nvCxnSpPr>
      <xdr:spPr>
        <a:xfrm>
          <a:off x="21323300" y="6525985"/>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395" name="楕円 394">
          <a:extLst>
            <a:ext uri="{FF2B5EF4-FFF2-40B4-BE49-F238E27FC236}">
              <a16:creationId xmlns:a16="http://schemas.microsoft.com/office/drawing/2014/main" id="{FB6BD8C5-D76C-4B12-B7CA-3C115FB3BB60}"/>
            </a:ext>
          </a:extLst>
        </xdr:cNvPr>
        <xdr:cNvSpPr/>
      </xdr:nvSpPr>
      <xdr:spPr>
        <a:xfrm>
          <a:off x="20383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xdr:rowOff>
    </xdr:from>
    <xdr:to>
      <xdr:col>111</xdr:col>
      <xdr:colOff>177800</xdr:colOff>
      <xdr:row>38</xdr:row>
      <xdr:rowOff>10885</xdr:rowOff>
    </xdr:to>
    <xdr:cxnSp macro="">
      <xdr:nvCxnSpPr>
        <xdr:cNvPr id="396" name="直線コネクタ 395">
          <a:extLst>
            <a:ext uri="{FF2B5EF4-FFF2-40B4-BE49-F238E27FC236}">
              <a16:creationId xmlns:a16="http://schemas.microsoft.com/office/drawing/2014/main" id="{CF7B9072-D4A5-4E31-BF9C-8E844B61F700}"/>
            </a:ext>
          </a:extLst>
        </xdr:cNvPr>
        <xdr:cNvCxnSpPr/>
      </xdr:nvCxnSpPr>
      <xdr:spPr>
        <a:xfrm>
          <a:off x="20434300" y="65227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115207</xdr:rowOff>
    </xdr:from>
    <xdr:to>
      <xdr:col>102</xdr:col>
      <xdr:colOff>165100</xdr:colOff>
      <xdr:row>38</xdr:row>
      <xdr:rowOff>45357</xdr:rowOff>
    </xdr:to>
    <xdr:sp macro="" textlink="">
      <xdr:nvSpPr>
        <xdr:cNvPr id="397" name="楕円 396">
          <a:extLst>
            <a:ext uri="{FF2B5EF4-FFF2-40B4-BE49-F238E27FC236}">
              <a16:creationId xmlns:a16="http://schemas.microsoft.com/office/drawing/2014/main" id="{42D24239-56B4-4038-911B-75BFBF5FDAA9}"/>
            </a:ext>
          </a:extLst>
        </xdr:cNvPr>
        <xdr:cNvSpPr/>
      </xdr:nvSpPr>
      <xdr:spPr>
        <a:xfrm>
          <a:off x="19494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166007</xdr:rowOff>
    </xdr:from>
    <xdr:to>
      <xdr:col>107</xdr:col>
      <xdr:colOff>50800</xdr:colOff>
      <xdr:row>38</xdr:row>
      <xdr:rowOff>7620</xdr:rowOff>
    </xdr:to>
    <xdr:cxnSp macro="">
      <xdr:nvCxnSpPr>
        <xdr:cNvPr id="398" name="直線コネクタ 397">
          <a:extLst>
            <a:ext uri="{FF2B5EF4-FFF2-40B4-BE49-F238E27FC236}">
              <a16:creationId xmlns:a16="http://schemas.microsoft.com/office/drawing/2014/main" id="{E23E7160-2948-430C-AA78-ADEF383A76FA}"/>
            </a:ext>
          </a:extLst>
        </xdr:cNvPr>
        <xdr:cNvCxnSpPr/>
      </xdr:nvCxnSpPr>
      <xdr:spPr>
        <a:xfrm>
          <a:off x="19545300" y="65096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108676</xdr:rowOff>
    </xdr:from>
    <xdr:to>
      <xdr:col>98</xdr:col>
      <xdr:colOff>38100</xdr:colOff>
      <xdr:row>38</xdr:row>
      <xdr:rowOff>38826</xdr:rowOff>
    </xdr:to>
    <xdr:sp macro="" textlink="">
      <xdr:nvSpPr>
        <xdr:cNvPr id="399" name="楕円 398">
          <a:extLst>
            <a:ext uri="{FF2B5EF4-FFF2-40B4-BE49-F238E27FC236}">
              <a16:creationId xmlns:a16="http://schemas.microsoft.com/office/drawing/2014/main" id="{75005F94-EEB1-4D56-861C-7CB01EDDA0FE}"/>
            </a:ext>
          </a:extLst>
        </xdr:cNvPr>
        <xdr:cNvSpPr/>
      </xdr:nvSpPr>
      <xdr:spPr>
        <a:xfrm>
          <a:off x="18605500" y="645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159476</xdr:rowOff>
    </xdr:from>
    <xdr:to>
      <xdr:col>102</xdr:col>
      <xdr:colOff>114300</xdr:colOff>
      <xdr:row>37</xdr:row>
      <xdr:rowOff>166007</xdr:rowOff>
    </xdr:to>
    <xdr:cxnSp macro="">
      <xdr:nvCxnSpPr>
        <xdr:cNvPr id="400" name="直線コネクタ 399">
          <a:extLst>
            <a:ext uri="{FF2B5EF4-FFF2-40B4-BE49-F238E27FC236}">
              <a16:creationId xmlns:a16="http://schemas.microsoft.com/office/drawing/2014/main" id="{34A2A284-7004-43DB-9556-55E5AB6FC622}"/>
            </a:ext>
          </a:extLst>
        </xdr:cNvPr>
        <xdr:cNvCxnSpPr/>
      </xdr:nvCxnSpPr>
      <xdr:spPr>
        <a:xfrm>
          <a:off x="18656300" y="65031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54446</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CF2A1DDB-BF83-4E2A-A192-B81CEE7B549B}"/>
            </a:ext>
          </a:extLst>
        </xdr:cNvPr>
        <xdr:cNvSpPr txBox="1"/>
      </xdr:nvSpPr>
      <xdr:spPr>
        <a:xfrm>
          <a:off x="210757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41383</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65BD0B10-5260-40A9-BD3A-27C112439C8F}"/>
            </a:ext>
          </a:extLst>
        </xdr:cNvPr>
        <xdr:cNvSpPr txBox="1"/>
      </xdr:nvSpPr>
      <xdr:spPr>
        <a:xfrm>
          <a:off x="20199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31586</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24A40539-5BBC-45F7-899A-DA1F87956486}"/>
            </a:ext>
          </a:extLst>
        </xdr:cNvPr>
        <xdr:cNvSpPr txBox="1"/>
      </xdr:nvSpPr>
      <xdr:spPr>
        <a:xfrm>
          <a:off x="19310427" y="67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38117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98A05263-69B6-40C0-9096-976200566654}"/>
            </a:ext>
          </a:extLst>
        </xdr:cNvPr>
        <xdr:cNvSpPr txBox="1"/>
      </xdr:nvSpPr>
      <xdr:spPr>
        <a:xfrm>
          <a:off x="18421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78213</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3376029B-576F-4505-90B6-7083DD7BA615}"/>
            </a:ext>
          </a:extLst>
        </xdr:cNvPr>
        <xdr:cNvSpPr txBox="1"/>
      </xdr:nvSpPr>
      <xdr:spPr>
        <a:xfrm>
          <a:off x="21075727" y="625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10FA67EF-BC0B-492B-81EB-1F68F6BD14E2}"/>
            </a:ext>
          </a:extLst>
        </xdr:cNvPr>
        <xdr:cNvSpPr txBox="1"/>
      </xdr:nvSpPr>
      <xdr:spPr>
        <a:xfrm>
          <a:off x="20199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61884</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4288415B-4D7D-486B-89AE-FC8CB19CA182}"/>
            </a:ext>
          </a:extLst>
        </xdr:cNvPr>
        <xdr:cNvSpPr txBox="1"/>
      </xdr:nvSpPr>
      <xdr:spPr>
        <a:xfrm>
          <a:off x="19310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55353</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2BA21823-185A-4D04-A89F-516392337573}"/>
            </a:ext>
          </a:extLst>
        </xdr:cNvPr>
        <xdr:cNvSpPr txBox="1"/>
      </xdr:nvSpPr>
      <xdr:spPr>
        <a:xfrm>
          <a:off x="18421427" y="622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8040B9B0-3365-4FD1-9DCB-9A96D6D04B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E93BCD11-283C-46B4-8779-6D493B12F4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2E89F8D2-4E2C-4D5E-8190-6CF6682978A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96C5F7D5-1A53-4897-88C5-B9E326FB013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BA9D794F-7996-4C9D-8DE4-91ABDE8EAC3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EB6D5115-E4AF-4911-97CB-A1EBCFA6F9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3E263BCD-BD93-4840-BECD-22F793E4021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99D6D262-DD6C-4E25-9BD0-DB91D867446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E9C6AF06-0542-4B32-85DA-5B8A428DF95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FA4B36C0-5A0A-42BA-8CAE-2BED8507AB2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A4DEB8E4-85DD-4361-8E57-B57149330A2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B4F5D70C-5626-4AF4-8C8F-0B5489C4BF0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1182F9D0-C012-4B49-BF59-6E79FAC276CA}"/>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890619DB-05A3-4136-B2B0-1C8D2E7714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7F88F174-E861-498E-9D94-DC7B4EB64445}"/>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18F573E2-710E-49D3-8B39-51D087D1390B}"/>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8AE34470-2756-4348-8A2C-19DDD0E283A4}"/>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4722EA7D-8623-423A-8E24-5D595E08FC03}"/>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93A1C8B7-6E7E-439E-A185-FC067826D49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188BB10C-D88D-4CBB-B5E7-FA7C5DC8CA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A66B1EF3-1462-4504-8557-EBCFA7E8955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09968AFF-D442-45A6-B9CC-461287CA7D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86868</xdr:rowOff>
    </xdr:to>
    <xdr:cxnSp macro="">
      <xdr:nvCxnSpPr>
        <xdr:cNvPr id="431" name="直線コネクタ 430">
          <a:extLst>
            <a:ext uri="{FF2B5EF4-FFF2-40B4-BE49-F238E27FC236}">
              <a16:creationId xmlns:a16="http://schemas.microsoft.com/office/drawing/2014/main" id="{BDCC46CA-41FC-48FA-A197-2DFE1C9307DF}"/>
            </a:ext>
          </a:extLst>
        </xdr:cNvPr>
        <xdr:cNvCxnSpPr/>
      </xdr:nvCxnSpPr>
      <xdr:spPr>
        <a:xfrm flipV="1">
          <a:off x="16318864" y="9502902"/>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90695</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467F55BD-14C1-43C8-860A-AD1460621103}"/>
            </a:ext>
          </a:extLst>
        </xdr:cNvPr>
        <xdr:cNvSpPr txBox="1"/>
      </xdr:nvSpPr>
      <xdr:spPr>
        <a:xfrm>
          <a:off x="16357600" y="1072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86868</xdr:rowOff>
    </xdr:from>
    <xdr:to>
      <xdr:col>86</xdr:col>
      <xdr:colOff>25400</xdr:colOff>
      <xdr:row>62</xdr:row>
      <xdr:rowOff>86868</xdr:rowOff>
    </xdr:to>
    <xdr:cxnSp macro="">
      <xdr:nvCxnSpPr>
        <xdr:cNvPr id="433" name="直線コネクタ 432">
          <a:extLst>
            <a:ext uri="{FF2B5EF4-FFF2-40B4-BE49-F238E27FC236}">
              <a16:creationId xmlns:a16="http://schemas.microsoft.com/office/drawing/2014/main" id="{9BF47E56-7B1B-4299-A6B5-DAFE2CB97E4D}"/>
            </a:ext>
          </a:extLst>
        </xdr:cNvPr>
        <xdr:cNvCxnSpPr/>
      </xdr:nvCxnSpPr>
      <xdr:spPr>
        <a:xfrm>
          <a:off x="16230600" y="1071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5922FB28-36E7-4AFF-B331-79F5B72385B5}"/>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97E4E645-458F-496F-A039-326896ED97AC}"/>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119651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03E622FD-16FC-4F65-A097-7481C8A9E497}"/>
            </a:ext>
          </a:extLst>
        </xdr:cNvPr>
        <xdr:cNvSpPr txBox="1"/>
      </xdr:nvSpPr>
      <xdr:spPr>
        <a:xfrm>
          <a:off x="16357600" y="10063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141224</xdr:rowOff>
    </xdr:from>
    <xdr:to>
      <xdr:col>85</xdr:col>
      <xdr:colOff>177800</xdr:colOff>
      <xdr:row>59</xdr:row>
      <xdr:rowOff>71374</xdr:rowOff>
    </xdr:to>
    <xdr:sp macro="" textlink="">
      <xdr:nvSpPr>
        <xdr:cNvPr id="437" name="フローチャート: 判断 436">
          <a:extLst>
            <a:ext uri="{FF2B5EF4-FFF2-40B4-BE49-F238E27FC236}">
              <a16:creationId xmlns:a16="http://schemas.microsoft.com/office/drawing/2014/main" id="{F12BA86A-3CCA-4A6C-8364-85A18E4AC7D2}"/>
            </a:ext>
          </a:extLst>
        </xdr:cNvPr>
        <xdr:cNvSpPr/>
      </xdr:nvSpPr>
      <xdr:spPr>
        <a:xfrm>
          <a:off x="16268700" y="1008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106934</xdr:rowOff>
    </xdr:from>
    <xdr:to>
      <xdr:col>81</xdr:col>
      <xdr:colOff>101600</xdr:colOff>
      <xdr:row>59</xdr:row>
      <xdr:rowOff>37084</xdr:rowOff>
    </xdr:to>
    <xdr:sp macro="" textlink="">
      <xdr:nvSpPr>
        <xdr:cNvPr id="438" name="フローチャート: 判断 437">
          <a:extLst>
            <a:ext uri="{FF2B5EF4-FFF2-40B4-BE49-F238E27FC236}">
              <a16:creationId xmlns:a16="http://schemas.microsoft.com/office/drawing/2014/main" id="{7F6BD276-5812-4F6F-BDF0-C435DC2191E1}"/>
            </a:ext>
          </a:extLst>
        </xdr:cNvPr>
        <xdr:cNvSpPr/>
      </xdr:nvSpPr>
      <xdr:spPr>
        <a:xfrm>
          <a:off x="15430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106934</xdr:rowOff>
    </xdr:from>
    <xdr:to>
      <xdr:col>76</xdr:col>
      <xdr:colOff>165100</xdr:colOff>
      <xdr:row>59</xdr:row>
      <xdr:rowOff>37084</xdr:rowOff>
    </xdr:to>
    <xdr:sp macro="" textlink="">
      <xdr:nvSpPr>
        <xdr:cNvPr id="439" name="フローチャート: 判断 438">
          <a:extLst>
            <a:ext uri="{FF2B5EF4-FFF2-40B4-BE49-F238E27FC236}">
              <a16:creationId xmlns:a16="http://schemas.microsoft.com/office/drawing/2014/main" id="{C0F124A4-108E-48F2-84D6-FC521BD07C60}"/>
            </a:ext>
          </a:extLst>
        </xdr:cNvPr>
        <xdr:cNvSpPr/>
      </xdr:nvSpPr>
      <xdr:spPr>
        <a:xfrm>
          <a:off x="14541500" y="1005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138938</xdr:rowOff>
    </xdr:from>
    <xdr:to>
      <xdr:col>72</xdr:col>
      <xdr:colOff>38100</xdr:colOff>
      <xdr:row>59</xdr:row>
      <xdr:rowOff>69088</xdr:rowOff>
    </xdr:to>
    <xdr:sp macro="" textlink="">
      <xdr:nvSpPr>
        <xdr:cNvPr id="440" name="フローチャート: 判断 439">
          <a:extLst>
            <a:ext uri="{FF2B5EF4-FFF2-40B4-BE49-F238E27FC236}">
              <a16:creationId xmlns:a16="http://schemas.microsoft.com/office/drawing/2014/main" id="{CE0AD3A6-106A-4B77-B8B1-0A3B8B35E745}"/>
            </a:ext>
          </a:extLst>
        </xdr:cNvPr>
        <xdr:cNvSpPr/>
      </xdr:nvSpPr>
      <xdr:spPr>
        <a:xfrm>
          <a:off x="13652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136652</xdr:rowOff>
    </xdr:from>
    <xdr:to>
      <xdr:col>67</xdr:col>
      <xdr:colOff>101600</xdr:colOff>
      <xdr:row>59</xdr:row>
      <xdr:rowOff>66802</xdr:rowOff>
    </xdr:to>
    <xdr:sp macro="" textlink="">
      <xdr:nvSpPr>
        <xdr:cNvPr id="441" name="フローチャート: 判断 440">
          <a:extLst>
            <a:ext uri="{FF2B5EF4-FFF2-40B4-BE49-F238E27FC236}">
              <a16:creationId xmlns:a16="http://schemas.microsoft.com/office/drawing/2014/main" id="{3D4D1DF2-7942-48E6-B56A-BFF929BF43F3}"/>
            </a:ext>
          </a:extLst>
        </xdr:cNvPr>
        <xdr:cNvSpPr/>
      </xdr:nvSpPr>
      <xdr:spPr>
        <a:xfrm>
          <a:off x="12763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1B847F5-6090-49B3-AB8E-46A43FFE5E2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876C6C4C-4736-4D4E-9BBF-D423F7E29F2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214FB8BD-AC72-468C-A3AE-1A91BC15D8E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3288FEF-0DD7-4ABE-8751-3295FA89A65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5952AEE7-B9DD-4CB0-902E-8D8985667B2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170942</xdr:rowOff>
    </xdr:from>
    <xdr:to>
      <xdr:col>85</xdr:col>
      <xdr:colOff>177800</xdr:colOff>
      <xdr:row>56</xdr:row>
      <xdr:rowOff>101092</xdr:rowOff>
    </xdr:to>
    <xdr:sp macro="" textlink="">
      <xdr:nvSpPr>
        <xdr:cNvPr id="447" name="楕円 446">
          <a:extLst>
            <a:ext uri="{FF2B5EF4-FFF2-40B4-BE49-F238E27FC236}">
              <a16:creationId xmlns:a16="http://schemas.microsoft.com/office/drawing/2014/main" id="{2237B959-AB1A-434B-A082-8BC2D358D2E0}"/>
            </a:ext>
          </a:extLst>
        </xdr:cNvPr>
        <xdr:cNvSpPr/>
      </xdr:nvSpPr>
      <xdr:spPr>
        <a:xfrm>
          <a:off x="16268700" y="96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22369</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EC6963A6-E1F2-4FD6-9C3A-31325486CC9B}"/>
            </a:ext>
          </a:extLst>
        </xdr:cNvPr>
        <xdr:cNvSpPr txBox="1"/>
      </xdr:nvSpPr>
      <xdr:spPr>
        <a:xfrm>
          <a:off x="16357600" y="945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120650</xdr:rowOff>
    </xdr:from>
    <xdr:to>
      <xdr:col>81</xdr:col>
      <xdr:colOff>101600</xdr:colOff>
      <xdr:row>56</xdr:row>
      <xdr:rowOff>50800</xdr:rowOff>
    </xdr:to>
    <xdr:sp macro="" textlink="">
      <xdr:nvSpPr>
        <xdr:cNvPr id="449" name="楕円 448">
          <a:extLst>
            <a:ext uri="{FF2B5EF4-FFF2-40B4-BE49-F238E27FC236}">
              <a16:creationId xmlns:a16="http://schemas.microsoft.com/office/drawing/2014/main" id="{F39A8C88-3F41-41D1-9CC6-266369CB2DCA}"/>
            </a:ext>
          </a:extLst>
        </xdr:cNvPr>
        <xdr:cNvSpPr/>
      </xdr:nvSpPr>
      <xdr:spPr>
        <a:xfrm>
          <a:off x="154305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0</xdr:rowOff>
    </xdr:from>
    <xdr:to>
      <xdr:col>85</xdr:col>
      <xdr:colOff>127000</xdr:colOff>
      <xdr:row>56</xdr:row>
      <xdr:rowOff>50292</xdr:rowOff>
    </xdr:to>
    <xdr:cxnSp macro="">
      <xdr:nvCxnSpPr>
        <xdr:cNvPr id="450" name="直線コネクタ 449">
          <a:extLst>
            <a:ext uri="{FF2B5EF4-FFF2-40B4-BE49-F238E27FC236}">
              <a16:creationId xmlns:a16="http://schemas.microsoft.com/office/drawing/2014/main" id="{7A1C00CE-E1E4-4318-84AA-3709805A564C}"/>
            </a:ext>
          </a:extLst>
        </xdr:cNvPr>
        <xdr:cNvCxnSpPr/>
      </xdr:nvCxnSpPr>
      <xdr:spPr>
        <a:xfrm>
          <a:off x="15481300" y="960120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102362</xdr:rowOff>
    </xdr:from>
    <xdr:to>
      <xdr:col>76</xdr:col>
      <xdr:colOff>165100</xdr:colOff>
      <xdr:row>56</xdr:row>
      <xdr:rowOff>32512</xdr:rowOff>
    </xdr:to>
    <xdr:sp macro="" textlink="">
      <xdr:nvSpPr>
        <xdr:cNvPr id="451" name="楕円 450">
          <a:extLst>
            <a:ext uri="{FF2B5EF4-FFF2-40B4-BE49-F238E27FC236}">
              <a16:creationId xmlns:a16="http://schemas.microsoft.com/office/drawing/2014/main" id="{01E06E51-EF92-47E4-A9DB-9152BB7ADE52}"/>
            </a:ext>
          </a:extLst>
        </xdr:cNvPr>
        <xdr:cNvSpPr/>
      </xdr:nvSpPr>
      <xdr:spPr>
        <a:xfrm>
          <a:off x="14541500" y="953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153162</xdr:rowOff>
    </xdr:from>
    <xdr:to>
      <xdr:col>81</xdr:col>
      <xdr:colOff>50800</xdr:colOff>
      <xdr:row>56</xdr:row>
      <xdr:rowOff>0</xdr:rowOff>
    </xdr:to>
    <xdr:cxnSp macro="">
      <xdr:nvCxnSpPr>
        <xdr:cNvPr id="452" name="直線コネクタ 451">
          <a:extLst>
            <a:ext uri="{FF2B5EF4-FFF2-40B4-BE49-F238E27FC236}">
              <a16:creationId xmlns:a16="http://schemas.microsoft.com/office/drawing/2014/main" id="{C5A66A48-BF61-485A-ABF7-EDDBB43DDAC5}"/>
            </a:ext>
          </a:extLst>
        </xdr:cNvPr>
        <xdr:cNvCxnSpPr/>
      </xdr:nvCxnSpPr>
      <xdr:spPr>
        <a:xfrm>
          <a:off x="14592300" y="9582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54356</xdr:rowOff>
    </xdr:from>
    <xdr:to>
      <xdr:col>72</xdr:col>
      <xdr:colOff>38100</xdr:colOff>
      <xdr:row>55</xdr:row>
      <xdr:rowOff>155956</xdr:rowOff>
    </xdr:to>
    <xdr:sp macro="" textlink="">
      <xdr:nvSpPr>
        <xdr:cNvPr id="453" name="楕円 452">
          <a:extLst>
            <a:ext uri="{FF2B5EF4-FFF2-40B4-BE49-F238E27FC236}">
              <a16:creationId xmlns:a16="http://schemas.microsoft.com/office/drawing/2014/main" id="{90159EF6-5D45-419B-B7AD-38AF80DFB52A}"/>
            </a:ext>
          </a:extLst>
        </xdr:cNvPr>
        <xdr:cNvSpPr/>
      </xdr:nvSpPr>
      <xdr:spPr>
        <a:xfrm>
          <a:off x="13652500" y="94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105156</xdr:rowOff>
    </xdr:from>
    <xdr:to>
      <xdr:col>76</xdr:col>
      <xdr:colOff>114300</xdr:colOff>
      <xdr:row>55</xdr:row>
      <xdr:rowOff>153162</xdr:rowOff>
    </xdr:to>
    <xdr:cxnSp macro="">
      <xdr:nvCxnSpPr>
        <xdr:cNvPr id="454" name="直線コネクタ 453">
          <a:extLst>
            <a:ext uri="{FF2B5EF4-FFF2-40B4-BE49-F238E27FC236}">
              <a16:creationId xmlns:a16="http://schemas.microsoft.com/office/drawing/2014/main" id="{7D3C53B2-0CC1-4887-92F5-ECA4FF18B228}"/>
            </a:ext>
          </a:extLst>
        </xdr:cNvPr>
        <xdr:cNvCxnSpPr/>
      </xdr:nvCxnSpPr>
      <xdr:spPr>
        <a:xfrm>
          <a:off x="13703300" y="953490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6350</xdr:rowOff>
    </xdr:from>
    <xdr:to>
      <xdr:col>67</xdr:col>
      <xdr:colOff>101600</xdr:colOff>
      <xdr:row>55</xdr:row>
      <xdr:rowOff>107950</xdr:rowOff>
    </xdr:to>
    <xdr:sp macro="" textlink="">
      <xdr:nvSpPr>
        <xdr:cNvPr id="455" name="楕円 454">
          <a:extLst>
            <a:ext uri="{FF2B5EF4-FFF2-40B4-BE49-F238E27FC236}">
              <a16:creationId xmlns:a16="http://schemas.microsoft.com/office/drawing/2014/main" id="{78193B62-43AB-45DE-A7B7-64BAFD866149}"/>
            </a:ext>
          </a:extLst>
        </xdr:cNvPr>
        <xdr:cNvSpPr/>
      </xdr:nvSpPr>
      <xdr:spPr>
        <a:xfrm>
          <a:off x="127635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57150</xdr:rowOff>
    </xdr:from>
    <xdr:to>
      <xdr:col>71</xdr:col>
      <xdr:colOff>177800</xdr:colOff>
      <xdr:row>55</xdr:row>
      <xdr:rowOff>105156</xdr:rowOff>
    </xdr:to>
    <xdr:cxnSp macro="">
      <xdr:nvCxnSpPr>
        <xdr:cNvPr id="456" name="直線コネクタ 455">
          <a:extLst>
            <a:ext uri="{FF2B5EF4-FFF2-40B4-BE49-F238E27FC236}">
              <a16:creationId xmlns:a16="http://schemas.microsoft.com/office/drawing/2014/main" id="{E1FA4748-4260-4DC5-87F3-ADD51AF1BFCE}"/>
            </a:ext>
          </a:extLst>
        </xdr:cNvPr>
        <xdr:cNvCxnSpPr/>
      </xdr:nvCxnSpPr>
      <xdr:spPr>
        <a:xfrm>
          <a:off x="12814300" y="94869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28211</xdr:rowOff>
    </xdr:from>
    <xdr:ext cx="405111" cy="259045"/>
    <xdr:sp macro="" textlink="">
      <xdr:nvSpPr>
        <xdr:cNvPr id="457" name="n_1aveValue【学校施設】&#10;有形固定資産減価償却率">
          <a:extLst>
            <a:ext uri="{FF2B5EF4-FFF2-40B4-BE49-F238E27FC236}">
              <a16:creationId xmlns:a16="http://schemas.microsoft.com/office/drawing/2014/main" id="{01E2DFD1-B6D4-4D57-823F-9D05C0408E6C}"/>
            </a:ext>
          </a:extLst>
        </xdr:cNvPr>
        <xdr:cNvSpPr txBox="1"/>
      </xdr:nvSpPr>
      <xdr:spPr>
        <a:xfrm>
          <a:off x="152660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28211</xdr:rowOff>
    </xdr:from>
    <xdr:ext cx="405111" cy="259045"/>
    <xdr:sp macro="" textlink="">
      <xdr:nvSpPr>
        <xdr:cNvPr id="458" name="n_2aveValue【学校施設】&#10;有形固定資産減価償却率">
          <a:extLst>
            <a:ext uri="{FF2B5EF4-FFF2-40B4-BE49-F238E27FC236}">
              <a16:creationId xmlns:a16="http://schemas.microsoft.com/office/drawing/2014/main" id="{87E4F0CA-9797-43EE-983E-0C283B3D4C3A}"/>
            </a:ext>
          </a:extLst>
        </xdr:cNvPr>
        <xdr:cNvSpPr txBox="1"/>
      </xdr:nvSpPr>
      <xdr:spPr>
        <a:xfrm>
          <a:off x="14389744" y="10143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60215</xdr:rowOff>
    </xdr:from>
    <xdr:ext cx="405111" cy="259045"/>
    <xdr:sp macro="" textlink="">
      <xdr:nvSpPr>
        <xdr:cNvPr id="459" name="n_3aveValue【学校施設】&#10;有形固定資産減価償却率">
          <a:extLst>
            <a:ext uri="{FF2B5EF4-FFF2-40B4-BE49-F238E27FC236}">
              <a16:creationId xmlns:a16="http://schemas.microsoft.com/office/drawing/2014/main" id="{EAF0F89D-C904-4D3D-AD44-E5AFDCE61C6B}"/>
            </a:ext>
          </a:extLst>
        </xdr:cNvPr>
        <xdr:cNvSpPr txBox="1"/>
      </xdr:nvSpPr>
      <xdr:spPr>
        <a:xfrm>
          <a:off x="13500744"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57929</xdr:rowOff>
    </xdr:from>
    <xdr:ext cx="405111" cy="259045"/>
    <xdr:sp macro="" textlink="">
      <xdr:nvSpPr>
        <xdr:cNvPr id="460" name="n_4aveValue【学校施設】&#10;有形固定資産減価償却率">
          <a:extLst>
            <a:ext uri="{FF2B5EF4-FFF2-40B4-BE49-F238E27FC236}">
              <a16:creationId xmlns:a16="http://schemas.microsoft.com/office/drawing/2014/main" id="{91B1ABF2-FB60-4B38-B49A-5A40D40B951F}"/>
            </a:ext>
          </a:extLst>
        </xdr:cNvPr>
        <xdr:cNvSpPr txBox="1"/>
      </xdr:nvSpPr>
      <xdr:spPr>
        <a:xfrm>
          <a:off x="12611744"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67327</xdr:rowOff>
    </xdr:from>
    <xdr:ext cx="405111" cy="259045"/>
    <xdr:sp macro="" textlink="">
      <xdr:nvSpPr>
        <xdr:cNvPr id="461" name="n_1mainValue【学校施設】&#10;有形固定資産減価償却率">
          <a:extLst>
            <a:ext uri="{FF2B5EF4-FFF2-40B4-BE49-F238E27FC236}">
              <a16:creationId xmlns:a16="http://schemas.microsoft.com/office/drawing/2014/main" id="{B38D5CE6-B134-49A9-980A-9543056D40DC}"/>
            </a:ext>
          </a:extLst>
        </xdr:cNvPr>
        <xdr:cNvSpPr txBox="1"/>
      </xdr:nvSpPr>
      <xdr:spPr>
        <a:xfrm>
          <a:off x="15266044" y="932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49039</xdr:rowOff>
    </xdr:from>
    <xdr:ext cx="405111" cy="259045"/>
    <xdr:sp macro="" textlink="">
      <xdr:nvSpPr>
        <xdr:cNvPr id="462" name="n_2mainValue【学校施設】&#10;有形固定資産減価償却率">
          <a:extLst>
            <a:ext uri="{FF2B5EF4-FFF2-40B4-BE49-F238E27FC236}">
              <a16:creationId xmlns:a16="http://schemas.microsoft.com/office/drawing/2014/main" id="{2F34A3D4-C409-428C-9F66-5B48949EB349}"/>
            </a:ext>
          </a:extLst>
        </xdr:cNvPr>
        <xdr:cNvSpPr txBox="1"/>
      </xdr:nvSpPr>
      <xdr:spPr>
        <a:xfrm>
          <a:off x="14389744" y="930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1033</xdr:rowOff>
    </xdr:from>
    <xdr:ext cx="405111" cy="259045"/>
    <xdr:sp macro="" textlink="">
      <xdr:nvSpPr>
        <xdr:cNvPr id="463" name="n_3mainValue【学校施設】&#10;有形固定資産減価償却率">
          <a:extLst>
            <a:ext uri="{FF2B5EF4-FFF2-40B4-BE49-F238E27FC236}">
              <a16:creationId xmlns:a16="http://schemas.microsoft.com/office/drawing/2014/main" id="{D2A803AE-A55A-4BD3-ADDF-DD091E8EC34C}"/>
            </a:ext>
          </a:extLst>
        </xdr:cNvPr>
        <xdr:cNvSpPr txBox="1"/>
      </xdr:nvSpPr>
      <xdr:spPr>
        <a:xfrm>
          <a:off x="13500744" y="925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124477</xdr:rowOff>
    </xdr:from>
    <xdr:ext cx="405111" cy="259045"/>
    <xdr:sp macro="" textlink="">
      <xdr:nvSpPr>
        <xdr:cNvPr id="464" name="n_4mainValue【学校施設】&#10;有形固定資産減価償却率">
          <a:extLst>
            <a:ext uri="{FF2B5EF4-FFF2-40B4-BE49-F238E27FC236}">
              <a16:creationId xmlns:a16="http://schemas.microsoft.com/office/drawing/2014/main" id="{23FEA353-516C-47E4-B872-4F8F112AC151}"/>
            </a:ext>
          </a:extLst>
        </xdr:cNvPr>
        <xdr:cNvSpPr txBox="1"/>
      </xdr:nvSpPr>
      <xdr:spPr>
        <a:xfrm>
          <a:off x="1261174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8F2BE11A-125F-4760-801E-24533A8FD8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CC206CA8-D123-4C30-A124-32E48AD8B1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51708688-907D-45A1-9CDC-869751A50E2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6C47C873-B409-4C00-9B4C-B9A86E03D91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78401E1D-21B7-4855-B9EB-3515A0F8E91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53792D51-F41B-428B-BA27-3B6541703B5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1C38ADEB-282C-41E2-B31A-C2274E427E6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64758A9A-7286-438F-A54D-3737210BFE3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90A8FA0E-468B-4675-9D93-7DD72FFD07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8FD57E59-D2F3-4D58-93A7-9B7FD04B8F2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B1BB59B9-7101-4433-844F-DB1AFF2D310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6" name="直線コネクタ 475">
          <a:extLst>
            <a:ext uri="{FF2B5EF4-FFF2-40B4-BE49-F238E27FC236}">
              <a16:creationId xmlns:a16="http://schemas.microsoft.com/office/drawing/2014/main" id="{3F608F6F-EACD-4D6B-8350-918175EA08AA}"/>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7" name="テキスト ボックス 476">
          <a:extLst>
            <a:ext uri="{FF2B5EF4-FFF2-40B4-BE49-F238E27FC236}">
              <a16:creationId xmlns:a16="http://schemas.microsoft.com/office/drawing/2014/main" id="{6913B04C-FB5B-4220-9D5E-B19386312ED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8" name="直線コネクタ 477">
          <a:extLst>
            <a:ext uri="{FF2B5EF4-FFF2-40B4-BE49-F238E27FC236}">
              <a16:creationId xmlns:a16="http://schemas.microsoft.com/office/drawing/2014/main" id="{B6D40CA6-F94F-47F7-9A50-C7D858C88DE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79" name="テキスト ボックス 478">
          <a:extLst>
            <a:ext uri="{FF2B5EF4-FFF2-40B4-BE49-F238E27FC236}">
              <a16:creationId xmlns:a16="http://schemas.microsoft.com/office/drawing/2014/main" id="{E9D7F4F3-8045-4A6F-A950-CC07DFE6823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0" name="直線コネクタ 479">
          <a:extLst>
            <a:ext uri="{FF2B5EF4-FFF2-40B4-BE49-F238E27FC236}">
              <a16:creationId xmlns:a16="http://schemas.microsoft.com/office/drawing/2014/main" id="{4A1767F4-643D-4E15-B55E-1B46AB7A027C}"/>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1" name="テキスト ボックス 480">
          <a:extLst>
            <a:ext uri="{FF2B5EF4-FFF2-40B4-BE49-F238E27FC236}">
              <a16:creationId xmlns:a16="http://schemas.microsoft.com/office/drawing/2014/main" id="{9A7F83BB-E489-439B-9045-8E107B04EC18}"/>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2" name="直線コネクタ 481">
          <a:extLst>
            <a:ext uri="{FF2B5EF4-FFF2-40B4-BE49-F238E27FC236}">
              <a16:creationId xmlns:a16="http://schemas.microsoft.com/office/drawing/2014/main" id="{82B447BE-F770-4EC2-A6AD-4612CD07427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3" name="テキスト ボックス 482">
          <a:extLst>
            <a:ext uri="{FF2B5EF4-FFF2-40B4-BE49-F238E27FC236}">
              <a16:creationId xmlns:a16="http://schemas.microsoft.com/office/drawing/2014/main" id="{E2EA9D55-DAEE-4748-8733-26152CC4C24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4" name="直線コネクタ 483">
          <a:extLst>
            <a:ext uri="{FF2B5EF4-FFF2-40B4-BE49-F238E27FC236}">
              <a16:creationId xmlns:a16="http://schemas.microsoft.com/office/drawing/2014/main" id="{7B1B2152-57C9-4646-AD3A-F5951398469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5" name="テキスト ボックス 484">
          <a:extLst>
            <a:ext uri="{FF2B5EF4-FFF2-40B4-BE49-F238E27FC236}">
              <a16:creationId xmlns:a16="http://schemas.microsoft.com/office/drawing/2014/main" id="{10046434-4DE1-47A6-954F-7A3AC8F4B18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6" name="【学校施設】&#10;一人当たり面積グラフ枠">
          <a:extLst>
            <a:ext uri="{FF2B5EF4-FFF2-40B4-BE49-F238E27FC236}">
              <a16:creationId xmlns:a16="http://schemas.microsoft.com/office/drawing/2014/main" id="{4D12C4A6-BA6F-4F6B-BCE2-26EAE59E673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76809</xdr:rowOff>
    </xdr:from>
    <xdr:to>
      <xdr:col>116</xdr:col>
      <xdr:colOff>62864</xdr:colOff>
      <xdr:row>63</xdr:row>
      <xdr:rowOff>107442</xdr:rowOff>
    </xdr:to>
    <xdr:cxnSp macro="">
      <xdr:nvCxnSpPr>
        <xdr:cNvPr id="487" name="直線コネクタ 486">
          <a:extLst>
            <a:ext uri="{FF2B5EF4-FFF2-40B4-BE49-F238E27FC236}">
              <a16:creationId xmlns:a16="http://schemas.microsoft.com/office/drawing/2014/main" id="{F9DBE66E-4C5D-4413-B7D1-4AF595FB2BA1}"/>
            </a:ext>
          </a:extLst>
        </xdr:cNvPr>
        <xdr:cNvCxnSpPr/>
      </xdr:nvCxnSpPr>
      <xdr:spPr>
        <a:xfrm flipV="1">
          <a:off x="22160864" y="9506559"/>
          <a:ext cx="0" cy="1402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111269</xdr:rowOff>
    </xdr:from>
    <xdr:ext cx="469744" cy="259045"/>
    <xdr:sp macro="" textlink="">
      <xdr:nvSpPr>
        <xdr:cNvPr id="488" name="【学校施設】&#10;一人当たり面積最小値テキスト">
          <a:extLst>
            <a:ext uri="{FF2B5EF4-FFF2-40B4-BE49-F238E27FC236}">
              <a16:creationId xmlns:a16="http://schemas.microsoft.com/office/drawing/2014/main" id="{B5B03985-3812-4371-B7DB-BD5117075528}"/>
            </a:ext>
          </a:extLst>
        </xdr:cNvPr>
        <xdr:cNvSpPr txBox="1"/>
      </xdr:nvSpPr>
      <xdr:spPr>
        <a:xfrm>
          <a:off x="22199600" y="109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107442</xdr:rowOff>
    </xdr:from>
    <xdr:to>
      <xdr:col>116</xdr:col>
      <xdr:colOff>152400</xdr:colOff>
      <xdr:row>63</xdr:row>
      <xdr:rowOff>107442</xdr:rowOff>
    </xdr:to>
    <xdr:cxnSp macro="">
      <xdr:nvCxnSpPr>
        <xdr:cNvPr id="489" name="直線コネクタ 488">
          <a:extLst>
            <a:ext uri="{FF2B5EF4-FFF2-40B4-BE49-F238E27FC236}">
              <a16:creationId xmlns:a16="http://schemas.microsoft.com/office/drawing/2014/main" id="{65E115D2-5418-40B9-8251-35006A085653}"/>
            </a:ext>
          </a:extLst>
        </xdr:cNvPr>
        <xdr:cNvCxnSpPr/>
      </xdr:nvCxnSpPr>
      <xdr:spPr>
        <a:xfrm>
          <a:off x="22072600" y="1090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23486</xdr:rowOff>
    </xdr:from>
    <xdr:ext cx="469744" cy="259045"/>
    <xdr:sp macro="" textlink="">
      <xdr:nvSpPr>
        <xdr:cNvPr id="490" name="【学校施設】&#10;一人当たり面積最大値テキスト">
          <a:extLst>
            <a:ext uri="{FF2B5EF4-FFF2-40B4-BE49-F238E27FC236}">
              <a16:creationId xmlns:a16="http://schemas.microsoft.com/office/drawing/2014/main" id="{C77451C2-A5BE-4CC6-8BED-E877AED79F6E}"/>
            </a:ext>
          </a:extLst>
        </xdr:cNvPr>
        <xdr:cNvSpPr txBox="1"/>
      </xdr:nvSpPr>
      <xdr:spPr>
        <a:xfrm>
          <a:off x="22199600" y="928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76809</xdr:rowOff>
    </xdr:from>
    <xdr:to>
      <xdr:col>116</xdr:col>
      <xdr:colOff>152400</xdr:colOff>
      <xdr:row>55</xdr:row>
      <xdr:rowOff>76809</xdr:rowOff>
    </xdr:to>
    <xdr:cxnSp macro="">
      <xdr:nvCxnSpPr>
        <xdr:cNvPr id="491" name="直線コネクタ 490">
          <a:extLst>
            <a:ext uri="{FF2B5EF4-FFF2-40B4-BE49-F238E27FC236}">
              <a16:creationId xmlns:a16="http://schemas.microsoft.com/office/drawing/2014/main" id="{6494EF6E-4B8D-450F-AD7D-420736A971F5}"/>
            </a:ext>
          </a:extLst>
        </xdr:cNvPr>
        <xdr:cNvCxnSpPr/>
      </xdr:nvCxnSpPr>
      <xdr:spPr>
        <a:xfrm>
          <a:off x="22072600" y="950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66718</xdr:rowOff>
    </xdr:from>
    <xdr:ext cx="469744" cy="259045"/>
    <xdr:sp macro="" textlink="">
      <xdr:nvSpPr>
        <xdr:cNvPr id="492" name="【学校施設】&#10;一人当たり面積平均値テキスト">
          <a:extLst>
            <a:ext uri="{FF2B5EF4-FFF2-40B4-BE49-F238E27FC236}">
              <a16:creationId xmlns:a16="http://schemas.microsoft.com/office/drawing/2014/main" id="{74DB8E63-6209-48FB-98E8-721689213861}"/>
            </a:ext>
          </a:extLst>
        </xdr:cNvPr>
        <xdr:cNvSpPr txBox="1"/>
      </xdr:nvSpPr>
      <xdr:spPr>
        <a:xfrm>
          <a:off x="22199600" y="10353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43841</xdr:rowOff>
    </xdr:from>
    <xdr:to>
      <xdr:col>116</xdr:col>
      <xdr:colOff>114300</xdr:colOff>
      <xdr:row>61</xdr:row>
      <xdr:rowOff>145441</xdr:rowOff>
    </xdr:to>
    <xdr:sp macro="" textlink="">
      <xdr:nvSpPr>
        <xdr:cNvPr id="493" name="フローチャート: 判断 492">
          <a:extLst>
            <a:ext uri="{FF2B5EF4-FFF2-40B4-BE49-F238E27FC236}">
              <a16:creationId xmlns:a16="http://schemas.microsoft.com/office/drawing/2014/main" id="{08F57819-CE72-4C3B-8743-6424D824CB2E}"/>
            </a:ext>
          </a:extLst>
        </xdr:cNvPr>
        <xdr:cNvSpPr/>
      </xdr:nvSpPr>
      <xdr:spPr>
        <a:xfrm>
          <a:off x="22110700" y="1050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494" name="フローチャート: 判断 493">
          <a:extLst>
            <a:ext uri="{FF2B5EF4-FFF2-40B4-BE49-F238E27FC236}">
              <a16:creationId xmlns:a16="http://schemas.microsoft.com/office/drawing/2014/main" id="{D446699B-DCC9-4E9E-8010-30731632B840}"/>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32868</xdr:rowOff>
    </xdr:from>
    <xdr:to>
      <xdr:col>107</xdr:col>
      <xdr:colOff>101600</xdr:colOff>
      <xdr:row>61</xdr:row>
      <xdr:rowOff>134468</xdr:rowOff>
    </xdr:to>
    <xdr:sp macro="" textlink="">
      <xdr:nvSpPr>
        <xdr:cNvPr id="495" name="フローチャート: 判断 494">
          <a:extLst>
            <a:ext uri="{FF2B5EF4-FFF2-40B4-BE49-F238E27FC236}">
              <a16:creationId xmlns:a16="http://schemas.microsoft.com/office/drawing/2014/main" id="{983D95FA-E6F0-426E-9787-5B637341AF46}"/>
            </a:ext>
          </a:extLst>
        </xdr:cNvPr>
        <xdr:cNvSpPr/>
      </xdr:nvSpPr>
      <xdr:spPr>
        <a:xfrm>
          <a:off x="20383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32410</xdr:rowOff>
    </xdr:from>
    <xdr:to>
      <xdr:col>102</xdr:col>
      <xdr:colOff>165100</xdr:colOff>
      <xdr:row>61</xdr:row>
      <xdr:rowOff>134010</xdr:rowOff>
    </xdr:to>
    <xdr:sp macro="" textlink="">
      <xdr:nvSpPr>
        <xdr:cNvPr id="496" name="フローチャート: 判断 495">
          <a:extLst>
            <a:ext uri="{FF2B5EF4-FFF2-40B4-BE49-F238E27FC236}">
              <a16:creationId xmlns:a16="http://schemas.microsoft.com/office/drawing/2014/main" id="{912DC28F-D218-4190-A4E6-3C5B6E1F9347}"/>
            </a:ext>
          </a:extLst>
        </xdr:cNvPr>
        <xdr:cNvSpPr/>
      </xdr:nvSpPr>
      <xdr:spPr>
        <a:xfrm>
          <a:off x="19494500" y="1049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26467</xdr:rowOff>
    </xdr:from>
    <xdr:to>
      <xdr:col>98</xdr:col>
      <xdr:colOff>38100</xdr:colOff>
      <xdr:row>61</xdr:row>
      <xdr:rowOff>128067</xdr:rowOff>
    </xdr:to>
    <xdr:sp macro="" textlink="">
      <xdr:nvSpPr>
        <xdr:cNvPr id="497" name="フローチャート: 判断 496">
          <a:extLst>
            <a:ext uri="{FF2B5EF4-FFF2-40B4-BE49-F238E27FC236}">
              <a16:creationId xmlns:a16="http://schemas.microsoft.com/office/drawing/2014/main" id="{FBC84CFA-DA9A-4E8C-B14A-42373D9C1F01}"/>
            </a:ext>
          </a:extLst>
        </xdr:cNvPr>
        <xdr:cNvSpPr/>
      </xdr:nvSpPr>
      <xdr:spPr>
        <a:xfrm>
          <a:off x="18605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786B35A1-C101-47A5-AE8D-9E1EDE479FC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3AB574D9-E639-4683-8CF5-B56C5C0FAB7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1A9E5AE-7279-46B8-AA3E-5835717F223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814AAA6-7455-47D8-BEAA-F716295E3DC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8665E2D8-065B-46A2-8BDE-028F422B723C}"/>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158141</xdr:rowOff>
    </xdr:from>
    <xdr:to>
      <xdr:col>116</xdr:col>
      <xdr:colOff>114300</xdr:colOff>
      <xdr:row>63</xdr:row>
      <xdr:rowOff>88291</xdr:rowOff>
    </xdr:to>
    <xdr:sp macro="" textlink="">
      <xdr:nvSpPr>
        <xdr:cNvPr id="503" name="楕円 502">
          <a:extLst>
            <a:ext uri="{FF2B5EF4-FFF2-40B4-BE49-F238E27FC236}">
              <a16:creationId xmlns:a16="http://schemas.microsoft.com/office/drawing/2014/main" id="{D6E21DAB-D3F6-40D1-BA09-7FCEB8166B9C}"/>
            </a:ext>
          </a:extLst>
        </xdr:cNvPr>
        <xdr:cNvSpPr/>
      </xdr:nvSpPr>
      <xdr:spPr>
        <a:xfrm>
          <a:off x="221107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73068</xdr:rowOff>
    </xdr:from>
    <xdr:ext cx="469744" cy="259045"/>
    <xdr:sp macro="" textlink="">
      <xdr:nvSpPr>
        <xdr:cNvPr id="504" name="【学校施設】&#10;一人当たり面積該当値テキスト">
          <a:extLst>
            <a:ext uri="{FF2B5EF4-FFF2-40B4-BE49-F238E27FC236}">
              <a16:creationId xmlns:a16="http://schemas.microsoft.com/office/drawing/2014/main" id="{21E97605-94D9-48DE-900E-6F622A61B64D}"/>
            </a:ext>
          </a:extLst>
        </xdr:cNvPr>
        <xdr:cNvSpPr txBox="1"/>
      </xdr:nvSpPr>
      <xdr:spPr>
        <a:xfrm>
          <a:off x="22199600" y="1070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156769</xdr:rowOff>
    </xdr:from>
    <xdr:to>
      <xdr:col>112</xdr:col>
      <xdr:colOff>38100</xdr:colOff>
      <xdr:row>63</xdr:row>
      <xdr:rowOff>86919</xdr:rowOff>
    </xdr:to>
    <xdr:sp macro="" textlink="">
      <xdr:nvSpPr>
        <xdr:cNvPr id="505" name="楕円 504">
          <a:extLst>
            <a:ext uri="{FF2B5EF4-FFF2-40B4-BE49-F238E27FC236}">
              <a16:creationId xmlns:a16="http://schemas.microsoft.com/office/drawing/2014/main" id="{5085325B-481A-4913-8633-7DE522FBA483}"/>
            </a:ext>
          </a:extLst>
        </xdr:cNvPr>
        <xdr:cNvSpPr/>
      </xdr:nvSpPr>
      <xdr:spPr>
        <a:xfrm>
          <a:off x="21272500" y="10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36119</xdr:rowOff>
    </xdr:from>
    <xdr:to>
      <xdr:col>116</xdr:col>
      <xdr:colOff>63500</xdr:colOff>
      <xdr:row>63</xdr:row>
      <xdr:rowOff>37491</xdr:rowOff>
    </xdr:to>
    <xdr:cxnSp macro="">
      <xdr:nvCxnSpPr>
        <xdr:cNvPr id="506" name="直線コネクタ 505">
          <a:extLst>
            <a:ext uri="{FF2B5EF4-FFF2-40B4-BE49-F238E27FC236}">
              <a16:creationId xmlns:a16="http://schemas.microsoft.com/office/drawing/2014/main" id="{F9AB097C-6CD7-41E1-81A2-040CA9CA9DD8}"/>
            </a:ext>
          </a:extLst>
        </xdr:cNvPr>
        <xdr:cNvCxnSpPr/>
      </xdr:nvCxnSpPr>
      <xdr:spPr>
        <a:xfrm>
          <a:off x="21323300" y="10837469"/>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165913</xdr:rowOff>
    </xdr:from>
    <xdr:to>
      <xdr:col>107</xdr:col>
      <xdr:colOff>101600</xdr:colOff>
      <xdr:row>63</xdr:row>
      <xdr:rowOff>96063</xdr:rowOff>
    </xdr:to>
    <xdr:sp macro="" textlink="">
      <xdr:nvSpPr>
        <xdr:cNvPr id="507" name="楕円 506">
          <a:extLst>
            <a:ext uri="{FF2B5EF4-FFF2-40B4-BE49-F238E27FC236}">
              <a16:creationId xmlns:a16="http://schemas.microsoft.com/office/drawing/2014/main" id="{5C789F3F-1FA7-48AB-B711-4FF755A62C75}"/>
            </a:ext>
          </a:extLst>
        </xdr:cNvPr>
        <xdr:cNvSpPr/>
      </xdr:nvSpPr>
      <xdr:spPr>
        <a:xfrm>
          <a:off x="20383500" y="1079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36119</xdr:rowOff>
    </xdr:from>
    <xdr:to>
      <xdr:col>111</xdr:col>
      <xdr:colOff>177800</xdr:colOff>
      <xdr:row>63</xdr:row>
      <xdr:rowOff>45263</xdr:rowOff>
    </xdr:to>
    <xdr:cxnSp macro="">
      <xdr:nvCxnSpPr>
        <xdr:cNvPr id="508" name="直線コネクタ 507">
          <a:extLst>
            <a:ext uri="{FF2B5EF4-FFF2-40B4-BE49-F238E27FC236}">
              <a16:creationId xmlns:a16="http://schemas.microsoft.com/office/drawing/2014/main" id="{D0917F67-4352-4441-A64C-6ACB995DC286}"/>
            </a:ext>
          </a:extLst>
        </xdr:cNvPr>
        <xdr:cNvCxnSpPr/>
      </xdr:nvCxnSpPr>
      <xdr:spPr>
        <a:xfrm flipV="1">
          <a:off x="20434300" y="1083746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157226</xdr:rowOff>
    </xdr:from>
    <xdr:to>
      <xdr:col>102</xdr:col>
      <xdr:colOff>165100</xdr:colOff>
      <xdr:row>63</xdr:row>
      <xdr:rowOff>87376</xdr:rowOff>
    </xdr:to>
    <xdr:sp macro="" textlink="">
      <xdr:nvSpPr>
        <xdr:cNvPr id="509" name="楕円 508">
          <a:extLst>
            <a:ext uri="{FF2B5EF4-FFF2-40B4-BE49-F238E27FC236}">
              <a16:creationId xmlns:a16="http://schemas.microsoft.com/office/drawing/2014/main" id="{613B04EB-FC8B-4B29-895C-7D81F23436D6}"/>
            </a:ext>
          </a:extLst>
        </xdr:cNvPr>
        <xdr:cNvSpPr/>
      </xdr:nvSpPr>
      <xdr:spPr>
        <a:xfrm>
          <a:off x="19494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36576</xdr:rowOff>
    </xdr:from>
    <xdr:to>
      <xdr:col>107</xdr:col>
      <xdr:colOff>50800</xdr:colOff>
      <xdr:row>63</xdr:row>
      <xdr:rowOff>45263</xdr:rowOff>
    </xdr:to>
    <xdr:cxnSp macro="">
      <xdr:nvCxnSpPr>
        <xdr:cNvPr id="510" name="直線コネクタ 509">
          <a:extLst>
            <a:ext uri="{FF2B5EF4-FFF2-40B4-BE49-F238E27FC236}">
              <a16:creationId xmlns:a16="http://schemas.microsoft.com/office/drawing/2014/main" id="{364FEAFA-181B-4D21-8782-CF01A701819A}"/>
            </a:ext>
          </a:extLst>
        </xdr:cNvPr>
        <xdr:cNvCxnSpPr/>
      </xdr:nvCxnSpPr>
      <xdr:spPr>
        <a:xfrm>
          <a:off x="19545300" y="10837926"/>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153112</xdr:rowOff>
    </xdr:from>
    <xdr:to>
      <xdr:col>98</xdr:col>
      <xdr:colOff>38100</xdr:colOff>
      <xdr:row>63</xdr:row>
      <xdr:rowOff>83262</xdr:rowOff>
    </xdr:to>
    <xdr:sp macro="" textlink="">
      <xdr:nvSpPr>
        <xdr:cNvPr id="511" name="楕円 510">
          <a:extLst>
            <a:ext uri="{FF2B5EF4-FFF2-40B4-BE49-F238E27FC236}">
              <a16:creationId xmlns:a16="http://schemas.microsoft.com/office/drawing/2014/main" id="{244889F0-75FE-4768-96B5-002092493EA3}"/>
            </a:ext>
          </a:extLst>
        </xdr:cNvPr>
        <xdr:cNvSpPr/>
      </xdr:nvSpPr>
      <xdr:spPr>
        <a:xfrm>
          <a:off x="18605500" y="1078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32462</xdr:rowOff>
    </xdr:from>
    <xdr:to>
      <xdr:col>102</xdr:col>
      <xdr:colOff>114300</xdr:colOff>
      <xdr:row>63</xdr:row>
      <xdr:rowOff>36576</xdr:rowOff>
    </xdr:to>
    <xdr:cxnSp macro="">
      <xdr:nvCxnSpPr>
        <xdr:cNvPr id="512" name="直線コネクタ 511">
          <a:extLst>
            <a:ext uri="{FF2B5EF4-FFF2-40B4-BE49-F238E27FC236}">
              <a16:creationId xmlns:a16="http://schemas.microsoft.com/office/drawing/2014/main" id="{98639DAB-FE14-4FCA-A81C-1BA5CC0795DB}"/>
            </a:ext>
          </a:extLst>
        </xdr:cNvPr>
        <xdr:cNvCxnSpPr/>
      </xdr:nvCxnSpPr>
      <xdr:spPr>
        <a:xfrm>
          <a:off x="18656300" y="108338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13" name="n_1aveValue【学校施設】&#10;一人当たり面積">
          <a:extLst>
            <a:ext uri="{FF2B5EF4-FFF2-40B4-BE49-F238E27FC236}">
              <a16:creationId xmlns:a16="http://schemas.microsoft.com/office/drawing/2014/main" id="{FF592BD2-3B73-43DB-B21B-7E04FDBE3DCF}"/>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150995</xdr:rowOff>
    </xdr:from>
    <xdr:ext cx="469744" cy="259045"/>
    <xdr:sp macro="" textlink="">
      <xdr:nvSpPr>
        <xdr:cNvPr id="514" name="n_2aveValue【学校施設】&#10;一人当たり面積">
          <a:extLst>
            <a:ext uri="{FF2B5EF4-FFF2-40B4-BE49-F238E27FC236}">
              <a16:creationId xmlns:a16="http://schemas.microsoft.com/office/drawing/2014/main" id="{C495389B-20F4-4510-8E3C-F63AE566C34B}"/>
            </a:ext>
          </a:extLst>
        </xdr:cNvPr>
        <xdr:cNvSpPr txBox="1"/>
      </xdr:nvSpPr>
      <xdr:spPr>
        <a:xfrm>
          <a:off x="201994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150537</xdr:rowOff>
    </xdr:from>
    <xdr:ext cx="469744" cy="259045"/>
    <xdr:sp macro="" textlink="">
      <xdr:nvSpPr>
        <xdr:cNvPr id="515" name="n_3aveValue【学校施設】&#10;一人当たり面積">
          <a:extLst>
            <a:ext uri="{FF2B5EF4-FFF2-40B4-BE49-F238E27FC236}">
              <a16:creationId xmlns:a16="http://schemas.microsoft.com/office/drawing/2014/main" id="{1F8AE62B-68DD-4090-B666-6BBFF57AA5DC}"/>
            </a:ext>
          </a:extLst>
        </xdr:cNvPr>
        <xdr:cNvSpPr txBox="1"/>
      </xdr:nvSpPr>
      <xdr:spPr>
        <a:xfrm>
          <a:off x="19310427" y="1026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144594</xdr:rowOff>
    </xdr:from>
    <xdr:ext cx="469744" cy="259045"/>
    <xdr:sp macro="" textlink="">
      <xdr:nvSpPr>
        <xdr:cNvPr id="516" name="n_4aveValue【学校施設】&#10;一人当たり面積">
          <a:extLst>
            <a:ext uri="{FF2B5EF4-FFF2-40B4-BE49-F238E27FC236}">
              <a16:creationId xmlns:a16="http://schemas.microsoft.com/office/drawing/2014/main" id="{CBA912A5-BA64-47C9-A16B-335E0ACA7E50}"/>
            </a:ext>
          </a:extLst>
        </xdr:cNvPr>
        <xdr:cNvSpPr txBox="1"/>
      </xdr:nvSpPr>
      <xdr:spPr>
        <a:xfrm>
          <a:off x="18421427" y="1026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78046</xdr:rowOff>
    </xdr:from>
    <xdr:ext cx="469744" cy="259045"/>
    <xdr:sp macro="" textlink="">
      <xdr:nvSpPr>
        <xdr:cNvPr id="517" name="n_1mainValue【学校施設】&#10;一人当たり面積">
          <a:extLst>
            <a:ext uri="{FF2B5EF4-FFF2-40B4-BE49-F238E27FC236}">
              <a16:creationId xmlns:a16="http://schemas.microsoft.com/office/drawing/2014/main" id="{E9C1B90B-2A24-4B89-9DEE-5B1813C11BD5}"/>
            </a:ext>
          </a:extLst>
        </xdr:cNvPr>
        <xdr:cNvSpPr txBox="1"/>
      </xdr:nvSpPr>
      <xdr:spPr>
        <a:xfrm>
          <a:off x="21075727" y="1087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87190</xdr:rowOff>
    </xdr:from>
    <xdr:ext cx="469744" cy="259045"/>
    <xdr:sp macro="" textlink="">
      <xdr:nvSpPr>
        <xdr:cNvPr id="518" name="n_2mainValue【学校施設】&#10;一人当たり面積">
          <a:extLst>
            <a:ext uri="{FF2B5EF4-FFF2-40B4-BE49-F238E27FC236}">
              <a16:creationId xmlns:a16="http://schemas.microsoft.com/office/drawing/2014/main" id="{BA0562A0-8C57-459F-9610-E492174AE9BB}"/>
            </a:ext>
          </a:extLst>
        </xdr:cNvPr>
        <xdr:cNvSpPr txBox="1"/>
      </xdr:nvSpPr>
      <xdr:spPr>
        <a:xfrm>
          <a:off x="20199427" y="10888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78503</xdr:rowOff>
    </xdr:from>
    <xdr:ext cx="469744" cy="259045"/>
    <xdr:sp macro="" textlink="">
      <xdr:nvSpPr>
        <xdr:cNvPr id="519" name="n_3mainValue【学校施設】&#10;一人当たり面積">
          <a:extLst>
            <a:ext uri="{FF2B5EF4-FFF2-40B4-BE49-F238E27FC236}">
              <a16:creationId xmlns:a16="http://schemas.microsoft.com/office/drawing/2014/main" id="{CDAC376F-E471-419A-B7B1-B9FFA46E56F8}"/>
            </a:ext>
          </a:extLst>
        </xdr:cNvPr>
        <xdr:cNvSpPr txBox="1"/>
      </xdr:nvSpPr>
      <xdr:spPr>
        <a:xfrm>
          <a:off x="19310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74389</xdr:rowOff>
    </xdr:from>
    <xdr:ext cx="469744" cy="259045"/>
    <xdr:sp macro="" textlink="">
      <xdr:nvSpPr>
        <xdr:cNvPr id="520" name="n_4mainValue【学校施設】&#10;一人当たり面積">
          <a:extLst>
            <a:ext uri="{FF2B5EF4-FFF2-40B4-BE49-F238E27FC236}">
              <a16:creationId xmlns:a16="http://schemas.microsoft.com/office/drawing/2014/main" id="{FC56B33F-40F0-431F-9988-2B02471A443B}"/>
            </a:ext>
          </a:extLst>
        </xdr:cNvPr>
        <xdr:cNvSpPr txBox="1"/>
      </xdr:nvSpPr>
      <xdr:spPr>
        <a:xfrm>
          <a:off x="18421427" y="10875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1" name="正方形/長方形 520">
          <a:extLst>
            <a:ext uri="{FF2B5EF4-FFF2-40B4-BE49-F238E27FC236}">
              <a16:creationId xmlns:a16="http://schemas.microsoft.com/office/drawing/2014/main" id="{1733E4BC-DC0A-4CB5-8AF9-7C79980A271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2" name="正方形/長方形 521">
          <a:extLst>
            <a:ext uri="{FF2B5EF4-FFF2-40B4-BE49-F238E27FC236}">
              <a16:creationId xmlns:a16="http://schemas.microsoft.com/office/drawing/2014/main" id="{77C86192-74EF-4920-B59F-4D197CDB015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3" name="正方形/長方形 522">
          <a:extLst>
            <a:ext uri="{FF2B5EF4-FFF2-40B4-BE49-F238E27FC236}">
              <a16:creationId xmlns:a16="http://schemas.microsoft.com/office/drawing/2014/main" id="{4D22BD1E-8293-4DCD-922B-F1196BF97E4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4" name="正方形/長方形 523">
          <a:extLst>
            <a:ext uri="{FF2B5EF4-FFF2-40B4-BE49-F238E27FC236}">
              <a16:creationId xmlns:a16="http://schemas.microsoft.com/office/drawing/2014/main" id="{E9627FA6-9FC8-40FC-8E8B-949C3453DDD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5" name="正方形/長方形 524">
          <a:extLst>
            <a:ext uri="{FF2B5EF4-FFF2-40B4-BE49-F238E27FC236}">
              <a16:creationId xmlns:a16="http://schemas.microsoft.com/office/drawing/2014/main" id="{D65379FF-FAD4-4265-95D9-1D6F1ED0C0B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6" name="正方形/長方形 525">
          <a:extLst>
            <a:ext uri="{FF2B5EF4-FFF2-40B4-BE49-F238E27FC236}">
              <a16:creationId xmlns:a16="http://schemas.microsoft.com/office/drawing/2014/main" id="{CC221FD9-FA3C-4BC5-A66F-CD0EAE5E5B7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7" name="正方形/長方形 526">
          <a:extLst>
            <a:ext uri="{FF2B5EF4-FFF2-40B4-BE49-F238E27FC236}">
              <a16:creationId xmlns:a16="http://schemas.microsoft.com/office/drawing/2014/main" id="{BD42BB75-6D64-4E77-A0AB-FDF0230DFC9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8" name="正方形/長方形 527">
          <a:extLst>
            <a:ext uri="{FF2B5EF4-FFF2-40B4-BE49-F238E27FC236}">
              <a16:creationId xmlns:a16="http://schemas.microsoft.com/office/drawing/2014/main" id="{CC67A5C7-2D33-4B02-97F8-E874FC83FFA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9" name="テキスト ボックス 528">
          <a:extLst>
            <a:ext uri="{FF2B5EF4-FFF2-40B4-BE49-F238E27FC236}">
              <a16:creationId xmlns:a16="http://schemas.microsoft.com/office/drawing/2014/main" id="{75687E0A-6AC2-45D8-8AEF-800211DC257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0" name="直線コネクタ 529">
          <a:extLst>
            <a:ext uri="{FF2B5EF4-FFF2-40B4-BE49-F238E27FC236}">
              <a16:creationId xmlns:a16="http://schemas.microsoft.com/office/drawing/2014/main" id="{0F34F737-5360-4D96-85A6-04BF1C85DC0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1" name="テキスト ボックス 530">
          <a:extLst>
            <a:ext uri="{FF2B5EF4-FFF2-40B4-BE49-F238E27FC236}">
              <a16:creationId xmlns:a16="http://schemas.microsoft.com/office/drawing/2014/main" id="{9F586A71-1AA4-4A33-8BB5-111925890A1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2" name="直線コネクタ 531">
          <a:extLst>
            <a:ext uri="{FF2B5EF4-FFF2-40B4-BE49-F238E27FC236}">
              <a16:creationId xmlns:a16="http://schemas.microsoft.com/office/drawing/2014/main" id="{B2526385-A71C-405B-82FF-28F62C0FD398}"/>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3" name="テキスト ボックス 532">
          <a:extLst>
            <a:ext uri="{FF2B5EF4-FFF2-40B4-BE49-F238E27FC236}">
              <a16:creationId xmlns:a16="http://schemas.microsoft.com/office/drawing/2014/main" id="{F2FEBE30-B5B1-4296-86D1-0D45D93CF6A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4" name="直線コネクタ 533">
          <a:extLst>
            <a:ext uri="{FF2B5EF4-FFF2-40B4-BE49-F238E27FC236}">
              <a16:creationId xmlns:a16="http://schemas.microsoft.com/office/drawing/2014/main" id="{DC2F7F77-220D-4D48-88CF-3304009FA36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5" name="テキスト ボックス 534">
          <a:extLst>
            <a:ext uri="{FF2B5EF4-FFF2-40B4-BE49-F238E27FC236}">
              <a16:creationId xmlns:a16="http://schemas.microsoft.com/office/drawing/2014/main" id="{052582AE-AAEF-48B0-BAC1-E9CBBF92AB2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6" name="直線コネクタ 535">
          <a:extLst>
            <a:ext uri="{FF2B5EF4-FFF2-40B4-BE49-F238E27FC236}">
              <a16:creationId xmlns:a16="http://schemas.microsoft.com/office/drawing/2014/main" id="{CD9427AA-6DB4-4AD5-9325-BE6EBA96F42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7" name="テキスト ボックス 536">
          <a:extLst>
            <a:ext uri="{FF2B5EF4-FFF2-40B4-BE49-F238E27FC236}">
              <a16:creationId xmlns:a16="http://schemas.microsoft.com/office/drawing/2014/main" id="{F63EFCB9-A79F-44B6-9AFE-1B4B1AE7580C}"/>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8" name="直線コネクタ 537">
          <a:extLst>
            <a:ext uri="{FF2B5EF4-FFF2-40B4-BE49-F238E27FC236}">
              <a16:creationId xmlns:a16="http://schemas.microsoft.com/office/drawing/2014/main" id="{AAF5202C-32BB-4845-9805-FDE1F89E9B9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9" name="テキスト ボックス 538">
          <a:extLst>
            <a:ext uri="{FF2B5EF4-FFF2-40B4-BE49-F238E27FC236}">
              <a16:creationId xmlns:a16="http://schemas.microsoft.com/office/drawing/2014/main" id="{E0F08DF0-FCE2-4162-A50A-0F55C9BF8F66}"/>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0" name="直線コネクタ 539">
          <a:extLst>
            <a:ext uri="{FF2B5EF4-FFF2-40B4-BE49-F238E27FC236}">
              <a16:creationId xmlns:a16="http://schemas.microsoft.com/office/drawing/2014/main" id="{8E3B9E1E-82F6-4F9B-9041-104F8FD6679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1" name="テキスト ボックス 540">
          <a:extLst>
            <a:ext uri="{FF2B5EF4-FFF2-40B4-BE49-F238E27FC236}">
              <a16:creationId xmlns:a16="http://schemas.microsoft.com/office/drawing/2014/main" id="{EC098748-736C-426D-80AF-836AE26B755F}"/>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a:extLst>
            <a:ext uri="{FF2B5EF4-FFF2-40B4-BE49-F238E27FC236}">
              <a16:creationId xmlns:a16="http://schemas.microsoft.com/office/drawing/2014/main" id="{73E912BC-92E4-46F6-A879-AD25E984E8B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3" name="テキスト ボックス 542">
          <a:extLst>
            <a:ext uri="{FF2B5EF4-FFF2-40B4-BE49-F238E27FC236}">
              <a16:creationId xmlns:a16="http://schemas.microsoft.com/office/drawing/2014/main" id="{F7ABE3CB-E125-4839-A82F-9E6FCABDBAD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児童館】&#10;有形固定資産減価償却率グラフ枠">
          <a:extLst>
            <a:ext uri="{FF2B5EF4-FFF2-40B4-BE49-F238E27FC236}">
              <a16:creationId xmlns:a16="http://schemas.microsoft.com/office/drawing/2014/main" id="{A333C4B2-0B58-43EC-90A4-DA290F1BE39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135255</xdr:rowOff>
    </xdr:from>
    <xdr:to>
      <xdr:col>85</xdr:col>
      <xdr:colOff>126364</xdr:colOff>
      <xdr:row>86</xdr:row>
      <xdr:rowOff>114300</xdr:rowOff>
    </xdr:to>
    <xdr:cxnSp macro="">
      <xdr:nvCxnSpPr>
        <xdr:cNvPr id="545" name="直線コネクタ 544">
          <a:extLst>
            <a:ext uri="{FF2B5EF4-FFF2-40B4-BE49-F238E27FC236}">
              <a16:creationId xmlns:a16="http://schemas.microsoft.com/office/drawing/2014/main" id="{7FB1DDA3-4286-46FA-B745-23B30BBA065A}"/>
            </a:ext>
          </a:extLst>
        </xdr:cNvPr>
        <xdr:cNvCxnSpPr/>
      </xdr:nvCxnSpPr>
      <xdr:spPr>
        <a:xfrm flipV="1">
          <a:off x="16318864" y="1333690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6" name="【児童館】&#10;有形固定資産減価償却率最小値テキスト">
          <a:extLst>
            <a:ext uri="{FF2B5EF4-FFF2-40B4-BE49-F238E27FC236}">
              <a16:creationId xmlns:a16="http://schemas.microsoft.com/office/drawing/2014/main" id="{B4B5F761-0835-4F30-8654-B749B6D8B3A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7" name="直線コネクタ 546">
          <a:extLst>
            <a:ext uri="{FF2B5EF4-FFF2-40B4-BE49-F238E27FC236}">
              <a16:creationId xmlns:a16="http://schemas.microsoft.com/office/drawing/2014/main" id="{8A180EF2-A63F-4E9E-81B9-7F77E87426D1}"/>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81932</xdr:rowOff>
    </xdr:from>
    <xdr:ext cx="405111" cy="259045"/>
    <xdr:sp macro="" textlink="">
      <xdr:nvSpPr>
        <xdr:cNvPr id="548" name="【児童館】&#10;有形固定資産減価償却率最大値テキスト">
          <a:extLst>
            <a:ext uri="{FF2B5EF4-FFF2-40B4-BE49-F238E27FC236}">
              <a16:creationId xmlns:a16="http://schemas.microsoft.com/office/drawing/2014/main" id="{50B28CF5-8E0D-479C-B547-F53EEA52F701}"/>
            </a:ext>
          </a:extLst>
        </xdr:cNvPr>
        <xdr:cNvSpPr txBox="1"/>
      </xdr:nvSpPr>
      <xdr:spPr>
        <a:xfrm>
          <a:off x="16357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135255</xdr:rowOff>
    </xdr:from>
    <xdr:to>
      <xdr:col>86</xdr:col>
      <xdr:colOff>25400</xdr:colOff>
      <xdr:row>77</xdr:row>
      <xdr:rowOff>135255</xdr:rowOff>
    </xdr:to>
    <xdr:cxnSp macro="">
      <xdr:nvCxnSpPr>
        <xdr:cNvPr id="549" name="直線コネクタ 548">
          <a:extLst>
            <a:ext uri="{FF2B5EF4-FFF2-40B4-BE49-F238E27FC236}">
              <a16:creationId xmlns:a16="http://schemas.microsoft.com/office/drawing/2014/main" id="{CB10A93B-1394-49C4-B88C-987F667BAAE6}"/>
            </a:ext>
          </a:extLst>
        </xdr:cNvPr>
        <xdr:cNvCxnSpPr/>
      </xdr:nvCxnSpPr>
      <xdr:spPr>
        <a:xfrm>
          <a:off x="16230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153052</xdr:rowOff>
    </xdr:from>
    <xdr:ext cx="405111" cy="259045"/>
    <xdr:sp macro="" textlink="">
      <xdr:nvSpPr>
        <xdr:cNvPr id="550" name="【児童館】&#10;有形固定資産減価償却率平均値テキスト">
          <a:extLst>
            <a:ext uri="{FF2B5EF4-FFF2-40B4-BE49-F238E27FC236}">
              <a16:creationId xmlns:a16="http://schemas.microsoft.com/office/drawing/2014/main" id="{70F92C4E-1455-487F-A730-99AA268587D2}"/>
            </a:ext>
          </a:extLst>
        </xdr:cNvPr>
        <xdr:cNvSpPr txBox="1"/>
      </xdr:nvSpPr>
      <xdr:spPr>
        <a:xfrm>
          <a:off x="16357600" y="1386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130175</xdr:rowOff>
    </xdr:from>
    <xdr:to>
      <xdr:col>85</xdr:col>
      <xdr:colOff>177800</xdr:colOff>
      <xdr:row>82</xdr:row>
      <xdr:rowOff>60325</xdr:rowOff>
    </xdr:to>
    <xdr:sp macro="" textlink="">
      <xdr:nvSpPr>
        <xdr:cNvPr id="551" name="フローチャート: 判断 550">
          <a:extLst>
            <a:ext uri="{FF2B5EF4-FFF2-40B4-BE49-F238E27FC236}">
              <a16:creationId xmlns:a16="http://schemas.microsoft.com/office/drawing/2014/main" id="{6E69D19F-8D5A-4540-9460-A4024BA9092D}"/>
            </a:ext>
          </a:extLst>
        </xdr:cNvPr>
        <xdr:cNvSpPr/>
      </xdr:nvSpPr>
      <xdr:spPr>
        <a:xfrm>
          <a:off x="16268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109220</xdr:rowOff>
    </xdr:from>
    <xdr:to>
      <xdr:col>81</xdr:col>
      <xdr:colOff>101600</xdr:colOff>
      <xdr:row>82</xdr:row>
      <xdr:rowOff>39370</xdr:rowOff>
    </xdr:to>
    <xdr:sp macro="" textlink="">
      <xdr:nvSpPr>
        <xdr:cNvPr id="552" name="フローチャート: 判断 551">
          <a:extLst>
            <a:ext uri="{FF2B5EF4-FFF2-40B4-BE49-F238E27FC236}">
              <a16:creationId xmlns:a16="http://schemas.microsoft.com/office/drawing/2014/main" id="{7ABC26A5-B27C-4E7C-8B35-E65B7F7FB65E}"/>
            </a:ext>
          </a:extLst>
        </xdr:cNvPr>
        <xdr:cNvSpPr/>
      </xdr:nvSpPr>
      <xdr:spPr>
        <a:xfrm>
          <a:off x="15430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88264</xdr:rowOff>
    </xdr:from>
    <xdr:to>
      <xdr:col>76</xdr:col>
      <xdr:colOff>165100</xdr:colOff>
      <xdr:row>82</xdr:row>
      <xdr:rowOff>18414</xdr:rowOff>
    </xdr:to>
    <xdr:sp macro="" textlink="">
      <xdr:nvSpPr>
        <xdr:cNvPr id="553" name="フローチャート: 判断 552">
          <a:extLst>
            <a:ext uri="{FF2B5EF4-FFF2-40B4-BE49-F238E27FC236}">
              <a16:creationId xmlns:a16="http://schemas.microsoft.com/office/drawing/2014/main" id="{7C0A8E06-BF67-4C58-AAD9-900984D4BBDD}"/>
            </a:ext>
          </a:extLst>
        </xdr:cNvPr>
        <xdr:cNvSpPr/>
      </xdr:nvSpPr>
      <xdr:spPr>
        <a:xfrm>
          <a:off x="14541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99695</xdr:rowOff>
    </xdr:from>
    <xdr:to>
      <xdr:col>72</xdr:col>
      <xdr:colOff>38100</xdr:colOff>
      <xdr:row>81</xdr:row>
      <xdr:rowOff>29845</xdr:rowOff>
    </xdr:to>
    <xdr:sp macro="" textlink="">
      <xdr:nvSpPr>
        <xdr:cNvPr id="554" name="フローチャート: 判断 553">
          <a:extLst>
            <a:ext uri="{FF2B5EF4-FFF2-40B4-BE49-F238E27FC236}">
              <a16:creationId xmlns:a16="http://schemas.microsoft.com/office/drawing/2014/main" id="{6157C304-5678-49DB-A60B-1FC53DF31B20}"/>
            </a:ext>
          </a:extLst>
        </xdr:cNvPr>
        <xdr:cNvSpPr/>
      </xdr:nvSpPr>
      <xdr:spPr>
        <a:xfrm>
          <a:off x="13652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12064</xdr:rowOff>
    </xdr:from>
    <xdr:to>
      <xdr:col>67</xdr:col>
      <xdr:colOff>101600</xdr:colOff>
      <xdr:row>80</xdr:row>
      <xdr:rowOff>113664</xdr:rowOff>
    </xdr:to>
    <xdr:sp macro="" textlink="">
      <xdr:nvSpPr>
        <xdr:cNvPr id="555" name="フローチャート: 判断 554">
          <a:extLst>
            <a:ext uri="{FF2B5EF4-FFF2-40B4-BE49-F238E27FC236}">
              <a16:creationId xmlns:a16="http://schemas.microsoft.com/office/drawing/2014/main" id="{9D02E850-80DB-45F4-B1AD-2A4C94971893}"/>
            </a:ext>
          </a:extLst>
        </xdr:cNvPr>
        <xdr:cNvSpPr/>
      </xdr:nvSpPr>
      <xdr:spPr>
        <a:xfrm>
          <a:off x="12763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DECB1046-F4B3-4865-8452-A7BD15C8FE3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7" name="テキスト ボックス 556">
          <a:extLst>
            <a:ext uri="{FF2B5EF4-FFF2-40B4-BE49-F238E27FC236}">
              <a16:creationId xmlns:a16="http://schemas.microsoft.com/office/drawing/2014/main" id="{0551918E-25F9-4624-AB41-BE70D76F3D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9B415B80-E826-46D6-91E0-454838BC2F1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4087FD4D-C561-4D96-AE9E-6B58D3EF773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A96E374-ADA9-4AB4-B008-29F74D6EEA9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31114</xdr:rowOff>
    </xdr:from>
    <xdr:to>
      <xdr:col>85</xdr:col>
      <xdr:colOff>177800</xdr:colOff>
      <xdr:row>84</xdr:row>
      <xdr:rowOff>132714</xdr:rowOff>
    </xdr:to>
    <xdr:sp macro="" textlink="">
      <xdr:nvSpPr>
        <xdr:cNvPr id="561" name="楕円 560">
          <a:extLst>
            <a:ext uri="{FF2B5EF4-FFF2-40B4-BE49-F238E27FC236}">
              <a16:creationId xmlns:a16="http://schemas.microsoft.com/office/drawing/2014/main" id="{6B62481C-1B22-4175-94D5-DE7363C8737A}"/>
            </a:ext>
          </a:extLst>
        </xdr:cNvPr>
        <xdr:cNvSpPr/>
      </xdr:nvSpPr>
      <xdr:spPr>
        <a:xfrm>
          <a:off x="16268700" y="1443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9541</xdr:rowOff>
    </xdr:from>
    <xdr:ext cx="405111" cy="259045"/>
    <xdr:sp macro="" textlink="">
      <xdr:nvSpPr>
        <xdr:cNvPr id="562" name="【児童館】&#10;有形固定資産減価償却率該当値テキスト">
          <a:extLst>
            <a:ext uri="{FF2B5EF4-FFF2-40B4-BE49-F238E27FC236}">
              <a16:creationId xmlns:a16="http://schemas.microsoft.com/office/drawing/2014/main" id="{714B9A41-6119-4C6E-BABF-AD5FF07B18B1}"/>
            </a:ext>
          </a:extLst>
        </xdr:cNvPr>
        <xdr:cNvSpPr txBox="1"/>
      </xdr:nvSpPr>
      <xdr:spPr>
        <a:xfrm>
          <a:off x="16357600"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160655</xdr:rowOff>
    </xdr:from>
    <xdr:to>
      <xdr:col>81</xdr:col>
      <xdr:colOff>101600</xdr:colOff>
      <xdr:row>84</xdr:row>
      <xdr:rowOff>90805</xdr:rowOff>
    </xdr:to>
    <xdr:sp macro="" textlink="">
      <xdr:nvSpPr>
        <xdr:cNvPr id="563" name="楕円 562">
          <a:extLst>
            <a:ext uri="{FF2B5EF4-FFF2-40B4-BE49-F238E27FC236}">
              <a16:creationId xmlns:a16="http://schemas.microsoft.com/office/drawing/2014/main" id="{8F66B03B-09FA-4271-8C91-3A432B43063F}"/>
            </a:ext>
          </a:extLst>
        </xdr:cNvPr>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40005</xdr:rowOff>
    </xdr:from>
    <xdr:to>
      <xdr:col>85</xdr:col>
      <xdr:colOff>127000</xdr:colOff>
      <xdr:row>84</xdr:row>
      <xdr:rowOff>81914</xdr:rowOff>
    </xdr:to>
    <xdr:cxnSp macro="">
      <xdr:nvCxnSpPr>
        <xdr:cNvPr id="564" name="直線コネクタ 563">
          <a:extLst>
            <a:ext uri="{FF2B5EF4-FFF2-40B4-BE49-F238E27FC236}">
              <a16:creationId xmlns:a16="http://schemas.microsoft.com/office/drawing/2014/main" id="{682ECA7D-A0F2-48DF-B9DE-ACDAAEC10C80}"/>
            </a:ext>
          </a:extLst>
        </xdr:cNvPr>
        <xdr:cNvCxnSpPr/>
      </xdr:nvCxnSpPr>
      <xdr:spPr>
        <a:xfrm>
          <a:off x="15481300" y="144418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565" name="楕円 564">
          <a:extLst>
            <a:ext uri="{FF2B5EF4-FFF2-40B4-BE49-F238E27FC236}">
              <a16:creationId xmlns:a16="http://schemas.microsoft.com/office/drawing/2014/main" id="{4C77F911-846E-47E9-A331-266B4FD947C6}"/>
            </a:ext>
          </a:extLst>
        </xdr:cNvPr>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169545</xdr:rowOff>
    </xdr:from>
    <xdr:to>
      <xdr:col>81</xdr:col>
      <xdr:colOff>50800</xdr:colOff>
      <xdr:row>84</xdr:row>
      <xdr:rowOff>40005</xdr:rowOff>
    </xdr:to>
    <xdr:cxnSp macro="">
      <xdr:nvCxnSpPr>
        <xdr:cNvPr id="566" name="直線コネクタ 565">
          <a:extLst>
            <a:ext uri="{FF2B5EF4-FFF2-40B4-BE49-F238E27FC236}">
              <a16:creationId xmlns:a16="http://schemas.microsoft.com/office/drawing/2014/main" id="{15F46F18-84B3-486E-847B-3FAA78F48658}"/>
            </a:ext>
          </a:extLst>
        </xdr:cNvPr>
        <xdr:cNvCxnSpPr/>
      </xdr:nvCxnSpPr>
      <xdr:spPr>
        <a:xfrm>
          <a:off x="14592300" y="14399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76836</xdr:rowOff>
    </xdr:from>
    <xdr:to>
      <xdr:col>72</xdr:col>
      <xdr:colOff>38100</xdr:colOff>
      <xdr:row>84</xdr:row>
      <xdr:rowOff>6986</xdr:rowOff>
    </xdr:to>
    <xdr:sp macro="" textlink="">
      <xdr:nvSpPr>
        <xdr:cNvPr id="567" name="楕円 566">
          <a:extLst>
            <a:ext uri="{FF2B5EF4-FFF2-40B4-BE49-F238E27FC236}">
              <a16:creationId xmlns:a16="http://schemas.microsoft.com/office/drawing/2014/main" id="{647DACC0-73DE-4FDC-BD12-12155EEE7DD6}"/>
            </a:ext>
          </a:extLst>
        </xdr:cNvPr>
        <xdr:cNvSpPr/>
      </xdr:nvSpPr>
      <xdr:spPr>
        <a:xfrm>
          <a:off x="13652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127636</xdr:rowOff>
    </xdr:from>
    <xdr:to>
      <xdr:col>76</xdr:col>
      <xdr:colOff>114300</xdr:colOff>
      <xdr:row>83</xdr:row>
      <xdr:rowOff>169545</xdr:rowOff>
    </xdr:to>
    <xdr:cxnSp macro="">
      <xdr:nvCxnSpPr>
        <xdr:cNvPr id="568" name="直線コネクタ 567">
          <a:extLst>
            <a:ext uri="{FF2B5EF4-FFF2-40B4-BE49-F238E27FC236}">
              <a16:creationId xmlns:a16="http://schemas.microsoft.com/office/drawing/2014/main" id="{64D3B735-374C-4836-B586-40269BC1212C}"/>
            </a:ext>
          </a:extLst>
        </xdr:cNvPr>
        <xdr:cNvCxnSpPr/>
      </xdr:nvCxnSpPr>
      <xdr:spPr>
        <a:xfrm>
          <a:off x="13703300" y="143579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34925</xdr:rowOff>
    </xdr:from>
    <xdr:to>
      <xdr:col>67</xdr:col>
      <xdr:colOff>101600</xdr:colOff>
      <xdr:row>83</xdr:row>
      <xdr:rowOff>136525</xdr:rowOff>
    </xdr:to>
    <xdr:sp macro="" textlink="">
      <xdr:nvSpPr>
        <xdr:cNvPr id="569" name="楕円 568">
          <a:extLst>
            <a:ext uri="{FF2B5EF4-FFF2-40B4-BE49-F238E27FC236}">
              <a16:creationId xmlns:a16="http://schemas.microsoft.com/office/drawing/2014/main" id="{137109D0-11BA-474C-B4D6-AB2A1C081074}"/>
            </a:ext>
          </a:extLst>
        </xdr:cNvPr>
        <xdr:cNvSpPr/>
      </xdr:nvSpPr>
      <xdr:spPr>
        <a:xfrm>
          <a:off x="12763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85725</xdr:rowOff>
    </xdr:from>
    <xdr:to>
      <xdr:col>71</xdr:col>
      <xdr:colOff>177800</xdr:colOff>
      <xdr:row>83</xdr:row>
      <xdr:rowOff>127636</xdr:rowOff>
    </xdr:to>
    <xdr:cxnSp macro="">
      <xdr:nvCxnSpPr>
        <xdr:cNvPr id="570" name="直線コネクタ 569">
          <a:extLst>
            <a:ext uri="{FF2B5EF4-FFF2-40B4-BE49-F238E27FC236}">
              <a16:creationId xmlns:a16="http://schemas.microsoft.com/office/drawing/2014/main" id="{2C4F77FD-F342-45D1-B117-40E422EF62B1}"/>
            </a:ext>
          </a:extLst>
        </xdr:cNvPr>
        <xdr:cNvCxnSpPr/>
      </xdr:nvCxnSpPr>
      <xdr:spPr>
        <a:xfrm>
          <a:off x="12814300" y="143160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55897</xdr:rowOff>
    </xdr:from>
    <xdr:ext cx="405111" cy="259045"/>
    <xdr:sp macro="" textlink="">
      <xdr:nvSpPr>
        <xdr:cNvPr id="571" name="n_1aveValue【児童館】&#10;有形固定資産減価償却率">
          <a:extLst>
            <a:ext uri="{FF2B5EF4-FFF2-40B4-BE49-F238E27FC236}">
              <a16:creationId xmlns:a16="http://schemas.microsoft.com/office/drawing/2014/main" id="{DDAC5A30-A462-4FC1-8E2F-9F4CA1075F60}"/>
            </a:ext>
          </a:extLst>
        </xdr:cNvPr>
        <xdr:cNvSpPr txBox="1"/>
      </xdr:nvSpPr>
      <xdr:spPr>
        <a:xfrm>
          <a:off x="152660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34941</xdr:rowOff>
    </xdr:from>
    <xdr:ext cx="405111" cy="259045"/>
    <xdr:sp macro="" textlink="">
      <xdr:nvSpPr>
        <xdr:cNvPr id="572" name="n_2aveValue【児童館】&#10;有形固定資産減価償却率">
          <a:extLst>
            <a:ext uri="{FF2B5EF4-FFF2-40B4-BE49-F238E27FC236}">
              <a16:creationId xmlns:a16="http://schemas.microsoft.com/office/drawing/2014/main" id="{BAE44B4F-C9BC-4D35-AADB-F6D303275DBD}"/>
            </a:ext>
          </a:extLst>
        </xdr:cNvPr>
        <xdr:cNvSpPr txBox="1"/>
      </xdr:nvSpPr>
      <xdr:spPr>
        <a:xfrm>
          <a:off x="143897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46372</xdr:rowOff>
    </xdr:from>
    <xdr:ext cx="405111" cy="259045"/>
    <xdr:sp macro="" textlink="">
      <xdr:nvSpPr>
        <xdr:cNvPr id="573" name="n_3aveValue【児童館】&#10;有形固定資産減価償却率">
          <a:extLst>
            <a:ext uri="{FF2B5EF4-FFF2-40B4-BE49-F238E27FC236}">
              <a16:creationId xmlns:a16="http://schemas.microsoft.com/office/drawing/2014/main" id="{A6C7D195-A851-43B5-839C-37BDC46C3899}"/>
            </a:ext>
          </a:extLst>
        </xdr:cNvPr>
        <xdr:cNvSpPr txBox="1"/>
      </xdr:nvSpPr>
      <xdr:spPr>
        <a:xfrm>
          <a:off x="13500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130191</xdr:rowOff>
    </xdr:from>
    <xdr:ext cx="405111" cy="259045"/>
    <xdr:sp macro="" textlink="">
      <xdr:nvSpPr>
        <xdr:cNvPr id="574" name="n_4aveValue【児童館】&#10;有形固定資産減価償却率">
          <a:extLst>
            <a:ext uri="{FF2B5EF4-FFF2-40B4-BE49-F238E27FC236}">
              <a16:creationId xmlns:a16="http://schemas.microsoft.com/office/drawing/2014/main" id="{10F41484-857B-40B5-9B98-B3E00F408347}"/>
            </a:ext>
          </a:extLst>
        </xdr:cNvPr>
        <xdr:cNvSpPr txBox="1"/>
      </xdr:nvSpPr>
      <xdr:spPr>
        <a:xfrm>
          <a:off x="126117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81932</xdr:rowOff>
    </xdr:from>
    <xdr:ext cx="405111" cy="259045"/>
    <xdr:sp macro="" textlink="">
      <xdr:nvSpPr>
        <xdr:cNvPr id="575" name="n_1mainValue【児童館】&#10;有形固定資産減価償却率">
          <a:extLst>
            <a:ext uri="{FF2B5EF4-FFF2-40B4-BE49-F238E27FC236}">
              <a16:creationId xmlns:a16="http://schemas.microsoft.com/office/drawing/2014/main" id="{BD5E21DA-77AE-4F9E-A8A3-993A3D2AEEDF}"/>
            </a:ext>
          </a:extLst>
        </xdr:cNvPr>
        <xdr:cNvSpPr txBox="1"/>
      </xdr:nvSpPr>
      <xdr:spPr>
        <a:xfrm>
          <a:off x="15266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576" name="n_2mainValue【児童館】&#10;有形固定資産減価償却率">
          <a:extLst>
            <a:ext uri="{FF2B5EF4-FFF2-40B4-BE49-F238E27FC236}">
              <a16:creationId xmlns:a16="http://schemas.microsoft.com/office/drawing/2014/main" id="{6A4A56A4-CC7D-46C5-97BC-477DA8BB04B0}"/>
            </a:ext>
          </a:extLst>
        </xdr:cNvPr>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169563</xdr:rowOff>
    </xdr:from>
    <xdr:ext cx="405111" cy="259045"/>
    <xdr:sp macro="" textlink="">
      <xdr:nvSpPr>
        <xdr:cNvPr id="577" name="n_3mainValue【児童館】&#10;有形固定資産減価償却率">
          <a:extLst>
            <a:ext uri="{FF2B5EF4-FFF2-40B4-BE49-F238E27FC236}">
              <a16:creationId xmlns:a16="http://schemas.microsoft.com/office/drawing/2014/main" id="{43E8F6C6-49CF-4669-BD98-B84C3916D79D}"/>
            </a:ext>
          </a:extLst>
        </xdr:cNvPr>
        <xdr:cNvSpPr txBox="1"/>
      </xdr:nvSpPr>
      <xdr:spPr>
        <a:xfrm>
          <a:off x="135007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127652</xdr:rowOff>
    </xdr:from>
    <xdr:ext cx="405111" cy="259045"/>
    <xdr:sp macro="" textlink="">
      <xdr:nvSpPr>
        <xdr:cNvPr id="578" name="n_4mainValue【児童館】&#10;有形固定資産減価償却率">
          <a:extLst>
            <a:ext uri="{FF2B5EF4-FFF2-40B4-BE49-F238E27FC236}">
              <a16:creationId xmlns:a16="http://schemas.microsoft.com/office/drawing/2014/main" id="{58313DD9-68D5-4B04-BFDF-FCBA7471134C}"/>
            </a:ext>
          </a:extLst>
        </xdr:cNvPr>
        <xdr:cNvSpPr txBox="1"/>
      </xdr:nvSpPr>
      <xdr:spPr>
        <a:xfrm>
          <a:off x="126117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a:extLst>
            <a:ext uri="{FF2B5EF4-FFF2-40B4-BE49-F238E27FC236}">
              <a16:creationId xmlns:a16="http://schemas.microsoft.com/office/drawing/2014/main" id="{ACAA0F5E-9C6C-44C8-B765-FBC87A57E16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a:extLst>
            <a:ext uri="{FF2B5EF4-FFF2-40B4-BE49-F238E27FC236}">
              <a16:creationId xmlns:a16="http://schemas.microsoft.com/office/drawing/2014/main" id="{E1239185-9F95-4719-A01B-171F5ECBCAA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a:extLst>
            <a:ext uri="{FF2B5EF4-FFF2-40B4-BE49-F238E27FC236}">
              <a16:creationId xmlns:a16="http://schemas.microsoft.com/office/drawing/2014/main" id="{D2F45B8C-021B-4226-A82C-94C15CAFCF4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a:extLst>
            <a:ext uri="{FF2B5EF4-FFF2-40B4-BE49-F238E27FC236}">
              <a16:creationId xmlns:a16="http://schemas.microsoft.com/office/drawing/2014/main" id="{37831AC3-B4B1-4E9E-AD23-D73C309632B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a:extLst>
            <a:ext uri="{FF2B5EF4-FFF2-40B4-BE49-F238E27FC236}">
              <a16:creationId xmlns:a16="http://schemas.microsoft.com/office/drawing/2014/main" id="{A3865335-95BE-417C-AC18-6A9823DBA75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a:extLst>
            <a:ext uri="{FF2B5EF4-FFF2-40B4-BE49-F238E27FC236}">
              <a16:creationId xmlns:a16="http://schemas.microsoft.com/office/drawing/2014/main" id="{F705E797-0985-4CE5-997E-0C4D2D5B4D3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a:extLst>
            <a:ext uri="{FF2B5EF4-FFF2-40B4-BE49-F238E27FC236}">
              <a16:creationId xmlns:a16="http://schemas.microsoft.com/office/drawing/2014/main" id="{AE9C5475-E02B-4729-A91D-8D210A3B04D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a:extLst>
            <a:ext uri="{FF2B5EF4-FFF2-40B4-BE49-F238E27FC236}">
              <a16:creationId xmlns:a16="http://schemas.microsoft.com/office/drawing/2014/main" id="{25192730-7BAB-4616-B6ED-3DDAA51F89D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a:extLst>
            <a:ext uri="{FF2B5EF4-FFF2-40B4-BE49-F238E27FC236}">
              <a16:creationId xmlns:a16="http://schemas.microsoft.com/office/drawing/2014/main" id="{2A770522-4CD0-4860-AD55-F87843B741C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a:extLst>
            <a:ext uri="{FF2B5EF4-FFF2-40B4-BE49-F238E27FC236}">
              <a16:creationId xmlns:a16="http://schemas.microsoft.com/office/drawing/2014/main" id="{63E9BD76-9C42-42D6-9858-B7535CCB541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9" name="直線コネクタ 588">
          <a:extLst>
            <a:ext uri="{FF2B5EF4-FFF2-40B4-BE49-F238E27FC236}">
              <a16:creationId xmlns:a16="http://schemas.microsoft.com/office/drawing/2014/main" id="{16460548-629C-4EED-994C-05C89BF3E66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0" name="テキスト ボックス 589">
          <a:extLst>
            <a:ext uri="{FF2B5EF4-FFF2-40B4-BE49-F238E27FC236}">
              <a16:creationId xmlns:a16="http://schemas.microsoft.com/office/drawing/2014/main" id="{FFE32258-8630-4FFF-8AB4-755C2ED1193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1" name="直線コネクタ 590">
          <a:extLst>
            <a:ext uri="{FF2B5EF4-FFF2-40B4-BE49-F238E27FC236}">
              <a16:creationId xmlns:a16="http://schemas.microsoft.com/office/drawing/2014/main" id="{822784E9-7E24-4807-B156-13F98F2E985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2" name="テキスト ボックス 591">
          <a:extLst>
            <a:ext uri="{FF2B5EF4-FFF2-40B4-BE49-F238E27FC236}">
              <a16:creationId xmlns:a16="http://schemas.microsoft.com/office/drawing/2014/main" id="{D32E4288-BCCF-4CAC-B36E-B3CCB87495CE}"/>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3" name="直線コネクタ 592">
          <a:extLst>
            <a:ext uri="{FF2B5EF4-FFF2-40B4-BE49-F238E27FC236}">
              <a16:creationId xmlns:a16="http://schemas.microsoft.com/office/drawing/2014/main" id="{4F16F4D2-7383-4F57-BD6B-0F8416CA22D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4" name="テキスト ボックス 593">
          <a:extLst>
            <a:ext uri="{FF2B5EF4-FFF2-40B4-BE49-F238E27FC236}">
              <a16:creationId xmlns:a16="http://schemas.microsoft.com/office/drawing/2014/main" id="{E11D84FA-717D-4D5F-BD72-23350176F1F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5" name="直線コネクタ 594">
          <a:extLst>
            <a:ext uri="{FF2B5EF4-FFF2-40B4-BE49-F238E27FC236}">
              <a16:creationId xmlns:a16="http://schemas.microsoft.com/office/drawing/2014/main" id="{4092B5EF-E88A-4E03-A4AF-956CB4633ED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6" name="テキスト ボックス 595">
          <a:extLst>
            <a:ext uri="{FF2B5EF4-FFF2-40B4-BE49-F238E27FC236}">
              <a16:creationId xmlns:a16="http://schemas.microsoft.com/office/drawing/2014/main" id="{7D05DAC7-6082-4C3C-A80C-814187617821}"/>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ABC2C9B9-C5D2-4944-A881-AB69F278023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D9F70777-48A0-43A1-B3CD-57A175E0E52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児童館】&#10;一人当たり面積グラフ枠">
          <a:extLst>
            <a:ext uri="{FF2B5EF4-FFF2-40B4-BE49-F238E27FC236}">
              <a16:creationId xmlns:a16="http://schemas.microsoft.com/office/drawing/2014/main" id="{3B39F9C4-B6B6-4DBC-9378-21C7556B738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600" name="直線コネクタ 599">
          <a:extLst>
            <a:ext uri="{FF2B5EF4-FFF2-40B4-BE49-F238E27FC236}">
              <a16:creationId xmlns:a16="http://schemas.microsoft.com/office/drawing/2014/main" id="{EEA30C40-C9FD-4539-8D15-E3827BC085F8}"/>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01" name="【児童館】&#10;一人当たり面積最小値テキスト">
          <a:extLst>
            <a:ext uri="{FF2B5EF4-FFF2-40B4-BE49-F238E27FC236}">
              <a16:creationId xmlns:a16="http://schemas.microsoft.com/office/drawing/2014/main" id="{919F4DE9-FCB9-4808-B64C-129B8F693E58}"/>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02" name="直線コネクタ 601">
          <a:extLst>
            <a:ext uri="{FF2B5EF4-FFF2-40B4-BE49-F238E27FC236}">
              <a16:creationId xmlns:a16="http://schemas.microsoft.com/office/drawing/2014/main" id="{594D9C6F-F324-4657-A6EA-828487B40806}"/>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603" name="【児童館】&#10;一人当たり面積最大値テキスト">
          <a:extLst>
            <a:ext uri="{FF2B5EF4-FFF2-40B4-BE49-F238E27FC236}">
              <a16:creationId xmlns:a16="http://schemas.microsoft.com/office/drawing/2014/main" id="{506FE8C6-BF6A-4499-AF74-70BC59B6A61D}"/>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604" name="直線コネクタ 603">
          <a:extLst>
            <a:ext uri="{FF2B5EF4-FFF2-40B4-BE49-F238E27FC236}">
              <a16:creationId xmlns:a16="http://schemas.microsoft.com/office/drawing/2014/main" id="{13083168-849D-445E-BAF3-3B6DD0F8441E}"/>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97045</xdr:rowOff>
    </xdr:from>
    <xdr:ext cx="469744" cy="259045"/>
    <xdr:sp macro="" textlink="">
      <xdr:nvSpPr>
        <xdr:cNvPr id="605" name="【児童館】&#10;一人当たり面積平均値テキスト">
          <a:extLst>
            <a:ext uri="{FF2B5EF4-FFF2-40B4-BE49-F238E27FC236}">
              <a16:creationId xmlns:a16="http://schemas.microsoft.com/office/drawing/2014/main" id="{10A84330-8472-4A4B-B17C-FC3074BDD317}"/>
            </a:ext>
          </a:extLst>
        </xdr:cNvPr>
        <xdr:cNvSpPr txBox="1"/>
      </xdr:nvSpPr>
      <xdr:spPr>
        <a:xfrm>
          <a:off x="22199600" y="14327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74168</xdr:rowOff>
    </xdr:from>
    <xdr:to>
      <xdr:col>116</xdr:col>
      <xdr:colOff>114300</xdr:colOff>
      <xdr:row>85</xdr:row>
      <xdr:rowOff>4318</xdr:rowOff>
    </xdr:to>
    <xdr:sp macro="" textlink="">
      <xdr:nvSpPr>
        <xdr:cNvPr id="606" name="フローチャート: 判断 605">
          <a:extLst>
            <a:ext uri="{FF2B5EF4-FFF2-40B4-BE49-F238E27FC236}">
              <a16:creationId xmlns:a16="http://schemas.microsoft.com/office/drawing/2014/main" id="{56FE12A9-840E-4F86-96F2-EA4D5D13990E}"/>
            </a:ext>
          </a:extLst>
        </xdr:cNvPr>
        <xdr:cNvSpPr/>
      </xdr:nvSpPr>
      <xdr:spPr>
        <a:xfrm>
          <a:off x="221107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60452</xdr:rowOff>
    </xdr:from>
    <xdr:to>
      <xdr:col>112</xdr:col>
      <xdr:colOff>38100</xdr:colOff>
      <xdr:row>84</xdr:row>
      <xdr:rowOff>162052</xdr:rowOff>
    </xdr:to>
    <xdr:sp macro="" textlink="">
      <xdr:nvSpPr>
        <xdr:cNvPr id="607" name="フローチャート: 判断 606">
          <a:extLst>
            <a:ext uri="{FF2B5EF4-FFF2-40B4-BE49-F238E27FC236}">
              <a16:creationId xmlns:a16="http://schemas.microsoft.com/office/drawing/2014/main" id="{D7455850-C1CA-46AE-8742-B39248B65FF0}"/>
            </a:ext>
          </a:extLst>
        </xdr:cNvPr>
        <xdr:cNvSpPr/>
      </xdr:nvSpPr>
      <xdr:spPr>
        <a:xfrm>
          <a:off x="21272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78739</xdr:rowOff>
    </xdr:from>
    <xdr:to>
      <xdr:col>107</xdr:col>
      <xdr:colOff>101600</xdr:colOff>
      <xdr:row>85</xdr:row>
      <xdr:rowOff>8889</xdr:rowOff>
    </xdr:to>
    <xdr:sp macro="" textlink="">
      <xdr:nvSpPr>
        <xdr:cNvPr id="608" name="フローチャート: 判断 607">
          <a:extLst>
            <a:ext uri="{FF2B5EF4-FFF2-40B4-BE49-F238E27FC236}">
              <a16:creationId xmlns:a16="http://schemas.microsoft.com/office/drawing/2014/main" id="{A9460EDB-8B16-45BD-A24B-70856EB3D188}"/>
            </a:ext>
          </a:extLst>
        </xdr:cNvPr>
        <xdr:cNvSpPr/>
      </xdr:nvSpPr>
      <xdr:spPr>
        <a:xfrm>
          <a:off x="20383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87885</xdr:rowOff>
    </xdr:from>
    <xdr:to>
      <xdr:col>102</xdr:col>
      <xdr:colOff>165100</xdr:colOff>
      <xdr:row>85</xdr:row>
      <xdr:rowOff>18035</xdr:rowOff>
    </xdr:to>
    <xdr:sp macro="" textlink="">
      <xdr:nvSpPr>
        <xdr:cNvPr id="609" name="フローチャート: 判断 608">
          <a:extLst>
            <a:ext uri="{FF2B5EF4-FFF2-40B4-BE49-F238E27FC236}">
              <a16:creationId xmlns:a16="http://schemas.microsoft.com/office/drawing/2014/main" id="{FCBDB59A-2447-4BDA-9F96-886CED25C1BE}"/>
            </a:ext>
          </a:extLst>
        </xdr:cNvPr>
        <xdr:cNvSpPr/>
      </xdr:nvSpPr>
      <xdr:spPr>
        <a:xfrm>
          <a:off x="19494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610" name="フローチャート: 判断 609">
          <a:extLst>
            <a:ext uri="{FF2B5EF4-FFF2-40B4-BE49-F238E27FC236}">
              <a16:creationId xmlns:a16="http://schemas.microsoft.com/office/drawing/2014/main" id="{C7A8CE1A-69A9-4CE4-A4CC-D083C083A6B0}"/>
            </a:ext>
          </a:extLst>
        </xdr:cNvPr>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9CB0E251-B0D9-4CC9-B3D3-443C19289E0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820185A3-4350-426F-A18D-B2A7C5E1CDA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3204039D-B718-478B-A59E-72138895702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ED646AD-3538-49AF-85E3-AAA18178208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7ACA4C94-BF55-4ABC-99A8-67757791AF1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161037</xdr:rowOff>
    </xdr:from>
    <xdr:to>
      <xdr:col>116</xdr:col>
      <xdr:colOff>114300</xdr:colOff>
      <xdr:row>85</xdr:row>
      <xdr:rowOff>91187</xdr:rowOff>
    </xdr:to>
    <xdr:sp macro="" textlink="">
      <xdr:nvSpPr>
        <xdr:cNvPr id="616" name="楕円 615">
          <a:extLst>
            <a:ext uri="{FF2B5EF4-FFF2-40B4-BE49-F238E27FC236}">
              <a16:creationId xmlns:a16="http://schemas.microsoft.com/office/drawing/2014/main" id="{0549BEFF-7AC9-45A5-9A06-EDB173DE8C9A}"/>
            </a:ext>
          </a:extLst>
        </xdr:cNvPr>
        <xdr:cNvSpPr/>
      </xdr:nvSpPr>
      <xdr:spPr>
        <a:xfrm>
          <a:off x="221107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139464</xdr:rowOff>
    </xdr:from>
    <xdr:ext cx="469744" cy="259045"/>
    <xdr:sp macro="" textlink="">
      <xdr:nvSpPr>
        <xdr:cNvPr id="617" name="【児童館】&#10;一人当たり面積該当値テキスト">
          <a:extLst>
            <a:ext uri="{FF2B5EF4-FFF2-40B4-BE49-F238E27FC236}">
              <a16:creationId xmlns:a16="http://schemas.microsoft.com/office/drawing/2014/main" id="{F938F990-9A4F-4EFD-A2DE-708878F58570}"/>
            </a:ext>
          </a:extLst>
        </xdr:cNvPr>
        <xdr:cNvSpPr txBox="1"/>
      </xdr:nvSpPr>
      <xdr:spPr>
        <a:xfrm>
          <a:off x="22199600"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18" name="楕円 617">
          <a:extLst>
            <a:ext uri="{FF2B5EF4-FFF2-40B4-BE49-F238E27FC236}">
              <a16:creationId xmlns:a16="http://schemas.microsoft.com/office/drawing/2014/main" id="{43E36210-3D71-4094-8FFD-1AE2B6AD77A8}"/>
            </a:ext>
          </a:extLst>
        </xdr:cNvPr>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40387</xdr:rowOff>
    </xdr:to>
    <xdr:cxnSp macro="">
      <xdr:nvCxnSpPr>
        <xdr:cNvPr id="619" name="直線コネクタ 618">
          <a:extLst>
            <a:ext uri="{FF2B5EF4-FFF2-40B4-BE49-F238E27FC236}">
              <a16:creationId xmlns:a16="http://schemas.microsoft.com/office/drawing/2014/main" id="{A034E8DF-5223-48CC-915A-77D96EEF01F9}"/>
            </a:ext>
          </a:extLst>
        </xdr:cNvPr>
        <xdr:cNvCxnSpPr/>
      </xdr:nvCxnSpPr>
      <xdr:spPr>
        <a:xfrm>
          <a:off x="21323300" y="14609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620" name="楕円 619">
          <a:extLst>
            <a:ext uri="{FF2B5EF4-FFF2-40B4-BE49-F238E27FC236}">
              <a16:creationId xmlns:a16="http://schemas.microsoft.com/office/drawing/2014/main" id="{DD35A0B0-FFF4-491B-BA88-F2DE303F04FC}"/>
            </a:ext>
          </a:extLst>
        </xdr:cNvPr>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621" name="直線コネクタ 620">
          <a:extLst>
            <a:ext uri="{FF2B5EF4-FFF2-40B4-BE49-F238E27FC236}">
              <a16:creationId xmlns:a16="http://schemas.microsoft.com/office/drawing/2014/main" id="{2B378501-F29C-47C4-BA52-7948AC62BDFC}"/>
            </a:ext>
          </a:extLst>
        </xdr:cNvPr>
        <xdr:cNvCxnSpPr/>
      </xdr:nvCxnSpPr>
      <xdr:spPr>
        <a:xfrm>
          <a:off x="20434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156463</xdr:rowOff>
    </xdr:from>
    <xdr:to>
      <xdr:col>102</xdr:col>
      <xdr:colOff>165100</xdr:colOff>
      <xdr:row>85</xdr:row>
      <xdr:rowOff>86613</xdr:rowOff>
    </xdr:to>
    <xdr:sp macro="" textlink="">
      <xdr:nvSpPr>
        <xdr:cNvPr id="622" name="楕円 621">
          <a:extLst>
            <a:ext uri="{FF2B5EF4-FFF2-40B4-BE49-F238E27FC236}">
              <a16:creationId xmlns:a16="http://schemas.microsoft.com/office/drawing/2014/main" id="{7CE77BE7-FC3E-4AF6-8696-4B455315BFDB}"/>
            </a:ext>
          </a:extLst>
        </xdr:cNvPr>
        <xdr:cNvSpPr/>
      </xdr:nvSpPr>
      <xdr:spPr>
        <a:xfrm>
          <a:off x="19494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35813</xdr:rowOff>
    </xdr:to>
    <xdr:cxnSp macro="">
      <xdr:nvCxnSpPr>
        <xdr:cNvPr id="623" name="直線コネクタ 622">
          <a:extLst>
            <a:ext uri="{FF2B5EF4-FFF2-40B4-BE49-F238E27FC236}">
              <a16:creationId xmlns:a16="http://schemas.microsoft.com/office/drawing/2014/main" id="{13AB3E50-74C8-41E0-83D6-3677A2E7EEE9}"/>
            </a:ext>
          </a:extLst>
        </xdr:cNvPr>
        <xdr:cNvCxnSpPr/>
      </xdr:nvCxnSpPr>
      <xdr:spPr>
        <a:xfrm>
          <a:off x="19545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151892</xdr:rowOff>
    </xdr:from>
    <xdr:to>
      <xdr:col>98</xdr:col>
      <xdr:colOff>38100</xdr:colOff>
      <xdr:row>85</xdr:row>
      <xdr:rowOff>82042</xdr:rowOff>
    </xdr:to>
    <xdr:sp macro="" textlink="">
      <xdr:nvSpPr>
        <xdr:cNvPr id="624" name="楕円 623">
          <a:extLst>
            <a:ext uri="{FF2B5EF4-FFF2-40B4-BE49-F238E27FC236}">
              <a16:creationId xmlns:a16="http://schemas.microsoft.com/office/drawing/2014/main" id="{0445D1E8-29EE-4A67-8105-2ACF09E2B4CF}"/>
            </a:ext>
          </a:extLst>
        </xdr:cNvPr>
        <xdr:cNvSpPr/>
      </xdr:nvSpPr>
      <xdr:spPr>
        <a:xfrm>
          <a:off x="18605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31242</xdr:rowOff>
    </xdr:from>
    <xdr:to>
      <xdr:col>102</xdr:col>
      <xdr:colOff>114300</xdr:colOff>
      <xdr:row>85</xdr:row>
      <xdr:rowOff>35813</xdr:rowOff>
    </xdr:to>
    <xdr:cxnSp macro="">
      <xdr:nvCxnSpPr>
        <xdr:cNvPr id="625" name="直線コネクタ 624">
          <a:extLst>
            <a:ext uri="{FF2B5EF4-FFF2-40B4-BE49-F238E27FC236}">
              <a16:creationId xmlns:a16="http://schemas.microsoft.com/office/drawing/2014/main" id="{82ABC7E4-AAAC-48A3-A03A-DB8B227ED444}"/>
            </a:ext>
          </a:extLst>
        </xdr:cNvPr>
        <xdr:cNvCxnSpPr/>
      </xdr:nvCxnSpPr>
      <xdr:spPr>
        <a:xfrm>
          <a:off x="18656300" y="14604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7129</xdr:rowOff>
    </xdr:from>
    <xdr:ext cx="469744" cy="259045"/>
    <xdr:sp macro="" textlink="">
      <xdr:nvSpPr>
        <xdr:cNvPr id="626" name="n_1aveValue【児童館】&#10;一人当たり面積">
          <a:extLst>
            <a:ext uri="{FF2B5EF4-FFF2-40B4-BE49-F238E27FC236}">
              <a16:creationId xmlns:a16="http://schemas.microsoft.com/office/drawing/2014/main" id="{1DAC4A71-1FB3-4119-B4A1-BA5752380FCD}"/>
            </a:ext>
          </a:extLst>
        </xdr:cNvPr>
        <xdr:cNvSpPr txBox="1"/>
      </xdr:nvSpPr>
      <xdr:spPr>
        <a:xfrm>
          <a:off x="210757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25416</xdr:rowOff>
    </xdr:from>
    <xdr:ext cx="469744" cy="259045"/>
    <xdr:sp macro="" textlink="">
      <xdr:nvSpPr>
        <xdr:cNvPr id="627" name="n_2aveValue【児童館】&#10;一人当たり面積">
          <a:extLst>
            <a:ext uri="{FF2B5EF4-FFF2-40B4-BE49-F238E27FC236}">
              <a16:creationId xmlns:a16="http://schemas.microsoft.com/office/drawing/2014/main" id="{E37446AD-DFC6-4D18-9FAF-00F748D7559F}"/>
            </a:ext>
          </a:extLst>
        </xdr:cNvPr>
        <xdr:cNvSpPr txBox="1"/>
      </xdr:nvSpPr>
      <xdr:spPr>
        <a:xfrm>
          <a:off x="20199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34562</xdr:rowOff>
    </xdr:from>
    <xdr:ext cx="469744" cy="259045"/>
    <xdr:sp macro="" textlink="">
      <xdr:nvSpPr>
        <xdr:cNvPr id="628" name="n_3aveValue【児童館】&#10;一人当たり面積">
          <a:extLst>
            <a:ext uri="{FF2B5EF4-FFF2-40B4-BE49-F238E27FC236}">
              <a16:creationId xmlns:a16="http://schemas.microsoft.com/office/drawing/2014/main" id="{D1663997-F807-4502-AFCD-163948A9F802}"/>
            </a:ext>
          </a:extLst>
        </xdr:cNvPr>
        <xdr:cNvSpPr txBox="1"/>
      </xdr:nvSpPr>
      <xdr:spPr>
        <a:xfrm>
          <a:off x="19310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629" name="n_4aveValue【児童館】&#10;一人当たり面積">
          <a:extLst>
            <a:ext uri="{FF2B5EF4-FFF2-40B4-BE49-F238E27FC236}">
              <a16:creationId xmlns:a16="http://schemas.microsoft.com/office/drawing/2014/main" id="{94760AF4-1513-4E22-B3B7-F6BF376B79AD}"/>
            </a:ext>
          </a:extLst>
        </xdr:cNvPr>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630" name="n_1mainValue【児童館】&#10;一人当たり面積">
          <a:extLst>
            <a:ext uri="{FF2B5EF4-FFF2-40B4-BE49-F238E27FC236}">
              <a16:creationId xmlns:a16="http://schemas.microsoft.com/office/drawing/2014/main" id="{67FBE205-F516-45D0-BD98-D24BCEC4FDA5}"/>
            </a:ext>
          </a:extLst>
        </xdr:cNvPr>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31" name="n_2mainValue【児童館】&#10;一人当たり面積">
          <a:extLst>
            <a:ext uri="{FF2B5EF4-FFF2-40B4-BE49-F238E27FC236}">
              <a16:creationId xmlns:a16="http://schemas.microsoft.com/office/drawing/2014/main" id="{69ACF321-7F19-486D-B99E-194B78CB0CAF}"/>
            </a:ext>
          </a:extLst>
        </xdr:cNvPr>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77740</xdr:rowOff>
    </xdr:from>
    <xdr:ext cx="469744" cy="259045"/>
    <xdr:sp macro="" textlink="">
      <xdr:nvSpPr>
        <xdr:cNvPr id="632" name="n_3mainValue【児童館】&#10;一人当たり面積">
          <a:extLst>
            <a:ext uri="{FF2B5EF4-FFF2-40B4-BE49-F238E27FC236}">
              <a16:creationId xmlns:a16="http://schemas.microsoft.com/office/drawing/2014/main" id="{41FD326B-6E9F-4571-B820-76BFCA33A5B7}"/>
            </a:ext>
          </a:extLst>
        </xdr:cNvPr>
        <xdr:cNvSpPr txBox="1"/>
      </xdr:nvSpPr>
      <xdr:spPr>
        <a:xfrm>
          <a:off x="19310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73169</xdr:rowOff>
    </xdr:from>
    <xdr:ext cx="469744" cy="259045"/>
    <xdr:sp macro="" textlink="">
      <xdr:nvSpPr>
        <xdr:cNvPr id="633" name="n_4mainValue【児童館】&#10;一人当たり面積">
          <a:extLst>
            <a:ext uri="{FF2B5EF4-FFF2-40B4-BE49-F238E27FC236}">
              <a16:creationId xmlns:a16="http://schemas.microsoft.com/office/drawing/2014/main" id="{CAFC662B-1312-4D4C-89DD-E7E43BA62C3E}"/>
            </a:ext>
          </a:extLst>
        </xdr:cNvPr>
        <xdr:cNvSpPr txBox="1"/>
      </xdr:nvSpPr>
      <xdr:spPr>
        <a:xfrm>
          <a:off x="18421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79869F9A-6E95-4C58-A966-531EAF6C4E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5A96D005-5C91-448A-BCA0-70DA0CC9507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432D8E98-5D82-484F-956B-6B2BDE64825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2BD18F24-6BD4-4F35-9F0A-A3BCBC202E4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F2899106-AFD0-4CD2-BAD6-CE95AD9A405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2AB746E9-40D4-49AF-97F9-975A2FF0B1A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F6496FAB-F8FA-4602-82B5-BC74B3CF5A0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88791E6C-531D-4147-85F6-95C252BCCB7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652B5222-88A7-4232-8277-64BA4929CAB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57F4F759-C39D-4A23-AEB3-BFC79E15EA1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9B57A556-AE2A-4431-8106-28A1093565A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5" name="直線コネクタ 644">
          <a:extLst>
            <a:ext uri="{FF2B5EF4-FFF2-40B4-BE49-F238E27FC236}">
              <a16:creationId xmlns:a16="http://schemas.microsoft.com/office/drawing/2014/main" id="{0A0F4AF8-E238-4C42-8458-CEF4CE87393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46" name="テキスト ボックス 645">
          <a:extLst>
            <a:ext uri="{FF2B5EF4-FFF2-40B4-BE49-F238E27FC236}">
              <a16:creationId xmlns:a16="http://schemas.microsoft.com/office/drawing/2014/main" id="{B7F33612-1C4A-4C8B-B443-15AB52D6D7B4}"/>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7" name="直線コネクタ 646">
          <a:extLst>
            <a:ext uri="{FF2B5EF4-FFF2-40B4-BE49-F238E27FC236}">
              <a16:creationId xmlns:a16="http://schemas.microsoft.com/office/drawing/2014/main" id="{9E47CEBE-5640-4D80-A6CE-0374E06AF24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8" name="テキスト ボックス 647">
          <a:extLst>
            <a:ext uri="{FF2B5EF4-FFF2-40B4-BE49-F238E27FC236}">
              <a16:creationId xmlns:a16="http://schemas.microsoft.com/office/drawing/2014/main" id="{ED5C3CB9-F2DE-4B0F-AE4D-A7E02851ED0C}"/>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9" name="直線コネクタ 648">
          <a:extLst>
            <a:ext uri="{FF2B5EF4-FFF2-40B4-BE49-F238E27FC236}">
              <a16:creationId xmlns:a16="http://schemas.microsoft.com/office/drawing/2014/main" id="{73FA96CC-3F6D-4F0D-B99E-9363D72D20F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0" name="テキスト ボックス 649">
          <a:extLst>
            <a:ext uri="{FF2B5EF4-FFF2-40B4-BE49-F238E27FC236}">
              <a16:creationId xmlns:a16="http://schemas.microsoft.com/office/drawing/2014/main" id="{55DA3054-DBDF-4733-8BB6-56D624BA976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1" name="直線コネクタ 650">
          <a:extLst>
            <a:ext uri="{FF2B5EF4-FFF2-40B4-BE49-F238E27FC236}">
              <a16:creationId xmlns:a16="http://schemas.microsoft.com/office/drawing/2014/main" id="{01DE9037-2F21-4529-9FC1-8509A25CDF8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2" name="テキスト ボックス 651">
          <a:extLst>
            <a:ext uri="{FF2B5EF4-FFF2-40B4-BE49-F238E27FC236}">
              <a16:creationId xmlns:a16="http://schemas.microsoft.com/office/drawing/2014/main" id="{7383A8AC-2F90-4DB3-A880-1C9616D9FF8A}"/>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3" name="直線コネクタ 652">
          <a:extLst>
            <a:ext uri="{FF2B5EF4-FFF2-40B4-BE49-F238E27FC236}">
              <a16:creationId xmlns:a16="http://schemas.microsoft.com/office/drawing/2014/main" id="{1E64C92C-F242-4A95-A237-0A41A4BF60F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54" name="テキスト ボックス 653">
          <a:extLst>
            <a:ext uri="{FF2B5EF4-FFF2-40B4-BE49-F238E27FC236}">
              <a16:creationId xmlns:a16="http://schemas.microsoft.com/office/drawing/2014/main" id="{3BECA8F8-ED79-4138-9E0C-24F53FB6BBDC}"/>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5" name="【公民館】&#10;有形固定資産減価償却率グラフ枠">
          <a:extLst>
            <a:ext uri="{FF2B5EF4-FFF2-40B4-BE49-F238E27FC236}">
              <a16:creationId xmlns:a16="http://schemas.microsoft.com/office/drawing/2014/main" id="{A9258EA8-EF39-4C78-9DB7-7128D1E792C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25908</xdr:rowOff>
    </xdr:from>
    <xdr:to>
      <xdr:col>85</xdr:col>
      <xdr:colOff>126364</xdr:colOff>
      <xdr:row>108</xdr:row>
      <xdr:rowOff>76200</xdr:rowOff>
    </xdr:to>
    <xdr:cxnSp macro="">
      <xdr:nvCxnSpPr>
        <xdr:cNvPr id="656" name="直線コネクタ 655">
          <a:extLst>
            <a:ext uri="{FF2B5EF4-FFF2-40B4-BE49-F238E27FC236}">
              <a16:creationId xmlns:a16="http://schemas.microsoft.com/office/drawing/2014/main" id="{1BB2D8E9-FF0A-4D34-A67B-9DBCC28075A2}"/>
            </a:ext>
          </a:extLst>
        </xdr:cNvPr>
        <xdr:cNvCxnSpPr/>
      </xdr:nvCxnSpPr>
      <xdr:spPr>
        <a:xfrm flipV="1">
          <a:off x="16318864" y="17342358"/>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657" name="【公民館】&#10;有形固定資産減価償却率最小値テキスト">
          <a:extLst>
            <a:ext uri="{FF2B5EF4-FFF2-40B4-BE49-F238E27FC236}">
              <a16:creationId xmlns:a16="http://schemas.microsoft.com/office/drawing/2014/main" id="{9D627BD4-A4A3-4A92-B6B8-E680C0F0425C}"/>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658" name="直線コネクタ 657">
          <a:extLst>
            <a:ext uri="{FF2B5EF4-FFF2-40B4-BE49-F238E27FC236}">
              <a16:creationId xmlns:a16="http://schemas.microsoft.com/office/drawing/2014/main" id="{F3DBA096-A8FF-4820-8D97-E28D85FF921D}"/>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144035</xdr:rowOff>
    </xdr:from>
    <xdr:ext cx="405111" cy="259045"/>
    <xdr:sp macro="" textlink="">
      <xdr:nvSpPr>
        <xdr:cNvPr id="659" name="【公民館】&#10;有形固定資産減価償却率最大値テキスト">
          <a:extLst>
            <a:ext uri="{FF2B5EF4-FFF2-40B4-BE49-F238E27FC236}">
              <a16:creationId xmlns:a16="http://schemas.microsoft.com/office/drawing/2014/main" id="{4B5C9B5B-325A-4A5D-A72D-CD9097EE02C3}"/>
            </a:ext>
          </a:extLst>
        </xdr:cNvPr>
        <xdr:cNvSpPr txBox="1"/>
      </xdr:nvSpPr>
      <xdr:spPr>
        <a:xfrm>
          <a:off x="16357600" y="17117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25908</xdr:rowOff>
    </xdr:from>
    <xdr:to>
      <xdr:col>86</xdr:col>
      <xdr:colOff>25400</xdr:colOff>
      <xdr:row>101</xdr:row>
      <xdr:rowOff>25908</xdr:rowOff>
    </xdr:to>
    <xdr:cxnSp macro="">
      <xdr:nvCxnSpPr>
        <xdr:cNvPr id="660" name="直線コネクタ 659">
          <a:extLst>
            <a:ext uri="{FF2B5EF4-FFF2-40B4-BE49-F238E27FC236}">
              <a16:creationId xmlns:a16="http://schemas.microsoft.com/office/drawing/2014/main" id="{9C42F5A7-AFF2-4A42-AED3-C13C213CB06F}"/>
            </a:ext>
          </a:extLst>
        </xdr:cNvPr>
        <xdr:cNvCxnSpPr/>
      </xdr:nvCxnSpPr>
      <xdr:spPr>
        <a:xfrm>
          <a:off x="16230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84853</xdr:rowOff>
    </xdr:from>
    <xdr:ext cx="405111" cy="259045"/>
    <xdr:sp macro="" textlink="">
      <xdr:nvSpPr>
        <xdr:cNvPr id="661" name="【公民館】&#10;有形固定資産減価償却率平均値テキスト">
          <a:extLst>
            <a:ext uri="{FF2B5EF4-FFF2-40B4-BE49-F238E27FC236}">
              <a16:creationId xmlns:a16="http://schemas.microsoft.com/office/drawing/2014/main" id="{996A3BE0-2E98-4CA5-9BD7-4499E4488542}"/>
            </a:ext>
          </a:extLst>
        </xdr:cNvPr>
        <xdr:cNvSpPr txBox="1"/>
      </xdr:nvSpPr>
      <xdr:spPr>
        <a:xfrm>
          <a:off x="163576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662" name="フローチャート: 判断 661">
          <a:extLst>
            <a:ext uri="{FF2B5EF4-FFF2-40B4-BE49-F238E27FC236}">
              <a16:creationId xmlns:a16="http://schemas.microsoft.com/office/drawing/2014/main" id="{47E9DF00-9350-4FDE-9462-EBBF7EE1859A}"/>
            </a:ext>
          </a:extLst>
        </xdr:cNvPr>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18542</xdr:rowOff>
    </xdr:from>
    <xdr:to>
      <xdr:col>81</xdr:col>
      <xdr:colOff>101600</xdr:colOff>
      <xdr:row>104</xdr:row>
      <xdr:rowOff>120142</xdr:rowOff>
    </xdr:to>
    <xdr:sp macro="" textlink="">
      <xdr:nvSpPr>
        <xdr:cNvPr id="663" name="フローチャート: 判断 662">
          <a:extLst>
            <a:ext uri="{FF2B5EF4-FFF2-40B4-BE49-F238E27FC236}">
              <a16:creationId xmlns:a16="http://schemas.microsoft.com/office/drawing/2014/main" id="{C32CDAE3-F7AB-42A9-BE52-7637C4E4BBAE}"/>
            </a:ext>
          </a:extLst>
        </xdr:cNvPr>
        <xdr:cNvSpPr/>
      </xdr:nvSpPr>
      <xdr:spPr>
        <a:xfrm>
          <a:off x="154305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32258</xdr:rowOff>
    </xdr:from>
    <xdr:to>
      <xdr:col>76</xdr:col>
      <xdr:colOff>165100</xdr:colOff>
      <xdr:row>104</xdr:row>
      <xdr:rowOff>133858</xdr:rowOff>
    </xdr:to>
    <xdr:sp macro="" textlink="">
      <xdr:nvSpPr>
        <xdr:cNvPr id="664" name="フローチャート: 判断 663">
          <a:extLst>
            <a:ext uri="{FF2B5EF4-FFF2-40B4-BE49-F238E27FC236}">
              <a16:creationId xmlns:a16="http://schemas.microsoft.com/office/drawing/2014/main" id="{0E069254-5745-42C5-BE70-8F7B9C2FF60C}"/>
            </a:ext>
          </a:extLst>
        </xdr:cNvPr>
        <xdr:cNvSpPr/>
      </xdr:nvSpPr>
      <xdr:spPr>
        <a:xfrm>
          <a:off x="14541500" y="1786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77978</xdr:rowOff>
    </xdr:from>
    <xdr:to>
      <xdr:col>72</xdr:col>
      <xdr:colOff>38100</xdr:colOff>
      <xdr:row>105</xdr:row>
      <xdr:rowOff>8128</xdr:rowOff>
    </xdr:to>
    <xdr:sp macro="" textlink="">
      <xdr:nvSpPr>
        <xdr:cNvPr id="665" name="フローチャート: 判断 664">
          <a:extLst>
            <a:ext uri="{FF2B5EF4-FFF2-40B4-BE49-F238E27FC236}">
              <a16:creationId xmlns:a16="http://schemas.microsoft.com/office/drawing/2014/main" id="{476F6D6A-BC04-4849-9FE2-940BE9F90092}"/>
            </a:ext>
          </a:extLst>
        </xdr:cNvPr>
        <xdr:cNvSpPr/>
      </xdr:nvSpPr>
      <xdr:spPr>
        <a:xfrm>
          <a:off x="13652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41402</xdr:rowOff>
    </xdr:from>
    <xdr:to>
      <xdr:col>67</xdr:col>
      <xdr:colOff>101600</xdr:colOff>
      <xdr:row>104</xdr:row>
      <xdr:rowOff>143002</xdr:rowOff>
    </xdr:to>
    <xdr:sp macro="" textlink="">
      <xdr:nvSpPr>
        <xdr:cNvPr id="666" name="フローチャート: 判断 665">
          <a:extLst>
            <a:ext uri="{FF2B5EF4-FFF2-40B4-BE49-F238E27FC236}">
              <a16:creationId xmlns:a16="http://schemas.microsoft.com/office/drawing/2014/main" id="{1BB4BF67-5C1B-4F75-813E-8336735E37F7}"/>
            </a:ext>
          </a:extLst>
        </xdr:cNvPr>
        <xdr:cNvSpPr/>
      </xdr:nvSpPr>
      <xdr:spPr>
        <a:xfrm>
          <a:off x="12763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480F6751-746F-4F8B-846D-D95937B8A1B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9EE039D9-A762-4905-A429-59C86381636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D8CC7D76-7768-40BA-8180-7BA566D14E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A7A753EF-858C-4B6B-B99A-40D9905EE7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6968E7A2-5376-418F-9CE6-5B934BD3038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672" name="楕円 671">
          <a:extLst>
            <a:ext uri="{FF2B5EF4-FFF2-40B4-BE49-F238E27FC236}">
              <a16:creationId xmlns:a16="http://schemas.microsoft.com/office/drawing/2014/main" id="{D59BFC28-DA7B-442C-9F9D-959C68FEF028}"/>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673" name="【公民館】&#10;有形固定資産減価償却率該当値テキスト">
          <a:extLst>
            <a:ext uri="{FF2B5EF4-FFF2-40B4-BE49-F238E27FC236}">
              <a16:creationId xmlns:a16="http://schemas.microsoft.com/office/drawing/2014/main" id="{CD59252A-59A6-41ED-BE3E-A34D2F64896C}"/>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162561</xdr:rowOff>
    </xdr:from>
    <xdr:to>
      <xdr:col>81</xdr:col>
      <xdr:colOff>101600</xdr:colOff>
      <xdr:row>105</xdr:row>
      <xdr:rowOff>92711</xdr:rowOff>
    </xdr:to>
    <xdr:sp macro="" textlink="">
      <xdr:nvSpPr>
        <xdr:cNvPr id="674" name="楕円 673">
          <a:extLst>
            <a:ext uri="{FF2B5EF4-FFF2-40B4-BE49-F238E27FC236}">
              <a16:creationId xmlns:a16="http://schemas.microsoft.com/office/drawing/2014/main" id="{EA1F5B17-F4C8-49E5-90DD-71CBF223B651}"/>
            </a:ext>
          </a:extLst>
        </xdr:cNvPr>
        <xdr:cNvSpPr/>
      </xdr:nvSpPr>
      <xdr:spPr>
        <a:xfrm>
          <a:off x="15430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41911</xdr:rowOff>
    </xdr:from>
    <xdr:to>
      <xdr:col>85</xdr:col>
      <xdr:colOff>127000</xdr:colOff>
      <xdr:row>105</xdr:row>
      <xdr:rowOff>87630</xdr:rowOff>
    </xdr:to>
    <xdr:cxnSp macro="">
      <xdr:nvCxnSpPr>
        <xdr:cNvPr id="675" name="直線コネクタ 674">
          <a:extLst>
            <a:ext uri="{FF2B5EF4-FFF2-40B4-BE49-F238E27FC236}">
              <a16:creationId xmlns:a16="http://schemas.microsoft.com/office/drawing/2014/main" id="{461CBF7D-0A61-429F-8224-D3E5A5B14F94}"/>
            </a:ext>
          </a:extLst>
        </xdr:cNvPr>
        <xdr:cNvCxnSpPr/>
      </xdr:nvCxnSpPr>
      <xdr:spPr>
        <a:xfrm>
          <a:off x="15481300" y="180441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116839</xdr:rowOff>
    </xdr:from>
    <xdr:to>
      <xdr:col>76</xdr:col>
      <xdr:colOff>165100</xdr:colOff>
      <xdr:row>105</xdr:row>
      <xdr:rowOff>46989</xdr:rowOff>
    </xdr:to>
    <xdr:sp macro="" textlink="">
      <xdr:nvSpPr>
        <xdr:cNvPr id="676" name="楕円 675">
          <a:extLst>
            <a:ext uri="{FF2B5EF4-FFF2-40B4-BE49-F238E27FC236}">
              <a16:creationId xmlns:a16="http://schemas.microsoft.com/office/drawing/2014/main" id="{C0C7C8E1-04E4-4154-9401-725B0378A963}"/>
            </a:ext>
          </a:extLst>
        </xdr:cNvPr>
        <xdr:cNvSpPr/>
      </xdr:nvSpPr>
      <xdr:spPr>
        <a:xfrm>
          <a:off x="14541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167639</xdr:rowOff>
    </xdr:from>
    <xdr:to>
      <xdr:col>81</xdr:col>
      <xdr:colOff>50800</xdr:colOff>
      <xdr:row>105</xdr:row>
      <xdr:rowOff>41911</xdr:rowOff>
    </xdr:to>
    <xdr:cxnSp macro="">
      <xdr:nvCxnSpPr>
        <xdr:cNvPr id="677" name="直線コネクタ 676">
          <a:extLst>
            <a:ext uri="{FF2B5EF4-FFF2-40B4-BE49-F238E27FC236}">
              <a16:creationId xmlns:a16="http://schemas.microsoft.com/office/drawing/2014/main" id="{EE8AC4A9-5BCD-4A66-92D9-5DE9D27A4BAD}"/>
            </a:ext>
          </a:extLst>
        </xdr:cNvPr>
        <xdr:cNvCxnSpPr/>
      </xdr:nvCxnSpPr>
      <xdr:spPr>
        <a:xfrm>
          <a:off x="14592300" y="17998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78" name="楕円 677">
          <a:extLst>
            <a:ext uri="{FF2B5EF4-FFF2-40B4-BE49-F238E27FC236}">
              <a16:creationId xmlns:a16="http://schemas.microsoft.com/office/drawing/2014/main" id="{38599CF3-7A7D-4B4F-AEA6-A4C7B7C4FD75}"/>
            </a:ext>
          </a:extLst>
        </xdr:cNvPr>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121920</xdr:rowOff>
    </xdr:from>
    <xdr:to>
      <xdr:col>76</xdr:col>
      <xdr:colOff>114300</xdr:colOff>
      <xdr:row>104</xdr:row>
      <xdr:rowOff>167639</xdr:rowOff>
    </xdr:to>
    <xdr:cxnSp macro="">
      <xdr:nvCxnSpPr>
        <xdr:cNvPr id="679" name="直線コネクタ 678">
          <a:extLst>
            <a:ext uri="{FF2B5EF4-FFF2-40B4-BE49-F238E27FC236}">
              <a16:creationId xmlns:a16="http://schemas.microsoft.com/office/drawing/2014/main" id="{3023A436-A521-4E60-BA2E-82D9BB77F5C7}"/>
            </a:ext>
          </a:extLst>
        </xdr:cNvPr>
        <xdr:cNvCxnSpPr/>
      </xdr:nvCxnSpPr>
      <xdr:spPr>
        <a:xfrm>
          <a:off x="13703300" y="17952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680" name="楕円 679">
          <a:extLst>
            <a:ext uri="{FF2B5EF4-FFF2-40B4-BE49-F238E27FC236}">
              <a16:creationId xmlns:a16="http://schemas.microsoft.com/office/drawing/2014/main" id="{70265370-4B3B-4CA8-AA8C-73A2F6E7E10F}"/>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121920</xdr:rowOff>
    </xdr:to>
    <xdr:cxnSp macro="">
      <xdr:nvCxnSpPr>
        <xdr:cNvPr id="681" name="直線コネクタ 680">
          <a:extLst>
            <a:ext uri="{FF2B5EF4-FFF2-40B4-BE49-F238E27FC236}">
              <a16:creationId xmlns:a16="http://schemas.microsoft.com/office/drawing/2014/main" id="{1ABBBCC5-8683-4BFB-AAF4-173B8EC7D537}"/>
            </a:ext>
          </a:extLst>
        </xdr:cNvPr>
        <xdr:cNvCxnSpPr/>
      </xdr:nvCxnSpPr>
      <xdr:spPr>
        <a:xfrm>
          <a:off x="12814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136669</xdr:rowOff>
    </xdr:from>
    <xdr:ext cx="405111" cy="259045"/>
    <xdr:sp macro="" textlink="">
      <xdr:nvSpPr>
        <xdr:cNvPr id="682" name="n_1aveValue【公民館】&#10;有形固定資産減価償却率">
          <a:extLst>
            <a:ext uri="{FF2B5EF4-FFF2-40B4-BE49-F238E27FC236}">
              <a16:creationId xmlns:a16="http://schemas.microsoft.com/office/drawing/2014/main" id="{5E40B208-331D-44C2-825D-818009A35601}"/>
            </a:ext>
          </a:extLst>
        </xdr:cNvPr>
        <xdr:cNvSpPr txBox="1"/>
      </xdr:nvSpPr>
      <xdr:spPr>
        <a:xfrm>
          <a:off x="15266044" y="1762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150385</xdr:rowOff>
    </xdr:from>
    <xdr:ext cx="405111" cy="259045"/>
    <xdr:sp macro="" textlink="">
      <xdr:nvSpPr>
        <xdr:cNvPr id="683" name="n_2aveValue【公民館】&#10;有形固定資産減価償却率">
          <a:extLst>
            <a:ext uri="{FF2B5EF4-FFF2-40B4-BE49-F238E27FC236}">
              <a16:creationId xmlns:a16="http://schemas.microsoft.com/office/drawing/2014/main" id="{919C1FEC-881D-473F-8293-56376C9B392D}"/>
            </a:ext>
          </a:extLst>
        </xdr:cNvPr>
        <xdr:cNvSpPr txBox="1"/>
      </xdr:nvSpPr>
      <xdr:spPr>
        <a:xfrm>
          <a:off x="14389744" y="17638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170705</xdr:rowOff>
    </xdr:from>
    <xdr:ext cx="405111" cy="259045"/>
    <xdr:sp macro="" textlink="">
      <xdr:nvSpPr>
        <xdr:cNvPr id="684" name="n_3aveValue【公民館】&#10;有形固定資産減価償却率">
          <a:extLst>
            <a:ext uri="{FF2B5EF4-FFF2-40B4-BE49-F238E27FC236}">
              <a16:creationId xmlns:a16="http://schemas.microsoft.com/office/drawing/2014/main" id="{493ECDF5-2D29-48D1-8FDD-72314E87C463}"/>
            </a:ext>
          </a:extLst>
        </xdr:cNvPr>
        <xdr:cNvSpPr txBox="1"/>
      </xdr:nvSpPr>
      <xdr:spPr>
        <a:xfrm>
          <a:off x="13500744" y="1800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134129</xdr:rowOff>
    </xdr:from>
    <xdr:ext cx="405111" cy="259045"/>
    <xdr:sp macro="" textlink="">
      <xdr:nvSpPr>
        <xdr:cNvPr id="685" name="n_4aveValue【公民館】&#10;有形固定資産減価償却率">
          <a:extLst>
            <a:ext uri="{FF2B5EF4-FFF2-40B4-BE49-F238E27FC236}">
              <a16:creationId xmlns:a16="http://schemas.microsoft.com/office/drawing/2014/main" id="{8A4E0B91-6FF5-42A4-B61A-B1E1F6AAEF68}"/>
            </a:ext>
          </a:extLst>
        </xdr:cNvPr>
        <xdr:cNvSpPr txBox="1"/>
      </xdr:nvSpPr>
      <xdr:spPr>
        <a:xfrm>
          <a:off x="12611744" y="1796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83838</xdr:rowOff>
    </xdr:from>
    <xdr:ext cx="405111" cy="259045"/>
    <xdr:sp macro="" textlink="">
      <xdr:nvSpPr>
        <xdr:cNvPr id="686" name="n_1mainValue【公民館】&#10;有形固定資産減価償却率">
          <a:extLst>
            <a:ext uri="{FF2B5EF4-FFF2-40B4-BE49-F238E27FC236}">
              <a16:creationId xmlns:a16="http://schemas.microsoft.com/office/drawing/2014/main" id="{4EEABC88-FA27-4525-BA30-803776E7EA86}"/>
            </a:ext>
          </a:extLst>
        </xdr:cNvPr>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38116</xdr:rowOff>
    </xdr:from>
    <xdr:ext cx="405111" cy="259045"/>
    <xdr:sp macro="" textlink="">
      <xdr:nvSpPr>
        <xdr:cNvPr id="687" name="n_2mainValue【公民館】&#10;有形固定資産減価償却率">
          <a:extLst>
            <a:ext uri="{FF2B5EF4-FFF2-40B4-BE49-F238E27FC236}">
              <a16:creationId xmlns:a16="http://schemas.microsoft.com/office/drawing/2014/main" id="{0D414F72-03CA-4609-B73B-C752834385D6}"/>
            </a:ext>
          </a:extLst>
        </xdr:cNvPr>
        <xdr:cNvSpPr txBox="1"/>
      </xdr:nvSpPr>
      <xdr:spPr>
        <a:xfrm>
          <a:off x="14389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88" name="n_3mainValue【公民館】&#10;有形固定資産減価償却率">
          <a:extLst>
            <a:ext uri="{FF2B5EF4-FFF2-40B4-BE49-F238E27FC236}">
              <a16:creationId xmlns:a16="http://schemas.microsoft.com/office/drawing/2014/main" id="{F5251D5C-8BC6-401B-BEE5-3AB4BFCD8587}"/>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689" name="n_4mainValue【公民館】&#10;有形固定資産減価償却率">
          <a:extLst>
            <a:ext uri="{FF2B5EF4-FFF2-40B4-BE49-F238E27FC236}">
              <a16:creationId xmlns:a16="http://schemas.microsoft.com/office/drawing/2014/main" id="{836BC7FC-FF91-450C-AF31-E2DACF939571}"/>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0" name="正方形/長方形 689">
          <a:extLst>
            <a:ext uri="{FF2B5EF4-FFF2-40B4-BE49-F238E27FC236}">
              <a16:creationId xmlns:a16="http://schemas.microsoft.com/office/drawing/2014/main" id="{CF6077BF-4016-4166-8D35-AA28ED1C30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1" name="正方形/長方形 690">
          <a:extLst>
            <a:ext uri="{FF2B5EF4-FFF2-40B4-BE49-F238E27FC236}">
              <a16:creationId xmlns:a16="http://schemas.microsoft.com/office/drawing/2014/main" id="{C6486B9A-C96A-46CA-8BA5-E45232E69EC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2" name="正方形/長方形 691">
          <a:extLst>
            <a:ext uri="{FF2B5EF4-FFF2-40B4-BE49-F238E27FC236}">
              <a16:creationId xmlns:a16="http://schemas.microsoft.com/office/drawing/2014/main" id="{AAF9057C-11AE-4BEF-8BD6-5292DFE4EF2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3" name="正方形/長方形 692">
          <a:extLst>
            <a:ext uri="{FF2B5EF4-FFF2-40B4-BE49-F238E27FC236}">
              <a16:creationId xmlns:a16="http://schemas.microsoft.com/office/drawing/2014/main" id="{079046BF-CCA1-42B3-BE4E-E78D838421D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4" name="正方形/長方形 693">
          <a:extLst>
            <a:ext uri="{FF2B5EF4-FFF2-40B4-BE49-F238E27FC236}">
              <a16:creationId xmlns:a16="http://schemas.microsoft.com/office/drawing/2014/main" id="{94EBFA00-15DB-4C02-8B4D-9D8F1CE9085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5" name="正方形/長方形 694">
          <a:extLst>
            <a:ext uri="{FF2B5EF4-FFF2-40B4-BE49-F238E27FC236}">
              <a16:creationId xmlns:a16="http://schemas.microsoft.com/office/drawing/2014/main" id="{6C438EA6-3D0C-4019-941F-C1E91629DF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6" name="正方形/長方形 695">
          <a:extLst>
            <a:ext uri="{FF2B5EF4-FFF2-40B4-BE49-F238E27FC236}">
              <a16:creationId xmlns:a16="http://schemas.microsoft.com/office/drawing/2014/main" id="{1D964179-9D55-41A2-A49E-DBA8EBA31F9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7" name="正方形/長方形 696">
          <a:extLst>
            <a:ext uri="{FF2B5EF4-FFF2-40B4-BE49-F238E27FC236}">
              <a16:creationId xmlns:a16="http://schemas.microsoft.com/office/drawing/2014/main" id="{B5C6C5BE-943E-49EA-9DD0-CAC3A369C91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8" name="テキスト ボックス 697">
          <a:extLst>
            <a:ext uri="{FF2B5EF4-FFF2-40B4-BE49-F238E27FC236}">
              <a16:creationId xmlns:a16="http://schemas.microsoft.com/office/drawing/2014/main" id="{35DCAB37-918A-4BBF-8F05-0B2F804A140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9" name="直線コネクタ 698">
          <a:extLst>
            <a:ext uri="{FF2B5EF4-FFF2-40B4-BE49-F238E27FC236}">
              <a16:creationId xmlns:a16="http://schemas.microsoft.com/office/drawing/2014/main" id="{E5BFF8A0-3AFE-452F-B2EE-870A728EF8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0" name="直線コネクタ 699">
          <a:extLst>
            <a:ext uri="{FF2B5EF4-FFF2-40B4-BE49-F238E27FC236}">
              <a16:creationId xmlns:a16="http://schemas.microsoft.com/office/drawing/2014/main" id="{E304A291-7BC4-418E-B210-8C8871FDCE2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1" name="テキスト ボックス 700">
          <a:extLst>
            <a:ext uri="{FF2B5EF4-FFF2-40B4-BE49-F238E27FC236}">
              <a16:creationId xmlns:a16="http://schemas.microsoft.com/office/drawing/2014/main" id="{4C787AB5-D548-4EEC-A90C-82B5A277E34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2" name="直線コネクタ 701">
          <a:extLst>
            <a:ext uri="{FF2B5EF4-FFF2-40B4-BE49-F238E27FC236}">
              <a16:creationId xmlns:a16="http://schemas.microsoft.com/office/drawing/2014/main" id="{47927C2C-5A70-414B-9D20-398FA52C3F6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3" name="テキスト ボックス 702">
          <a:extLst>
            <a:ext uri="{FF2B5EF4-FFF2-40B4-BE49-F238E27FC236}">
              <a16:creationId xmlns:a16="http://schemas.microsoft.com/office/drawing/2014/main" id="{0C1F4D12-FCA8-411F-8A14-77F7ED909A2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4" name="直線コネクタ 703">
          <a:extLst>
            <a:ext uri="{FF2B5EF4-FFF2-40B4-BE49-F238E27FC236}">
              <a16:creationId xmlns:a16="http://schemas.microsoft.com/office/drawing/2014/main" id="{8A0F3C96-E02C-4BC4-9634-8EC1430D34C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5" name="テキスト ボックス 704">
          <a:extLst>
            <a:ext uri="{FF2B5EF4-FFF2-40B4-BE49-F238E27FC236}">
              <a16:creationId xmlns:a16="http://schemas.microsoft.com/office/drawing/2014/main" id="{6C04341B-9603-4C06-845F-8FB33A93AE6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6" name="直線コネクタ 705">
          <a:extLst>
            <a:ext uri="{FF2B5EF4-FFF2-40B4-BE49-F238E27FC236}">
              <a16:creationId xmlns:a16="http://schemas.microsoft.com/office/drawing/2014/main" id="{4D0D6BC2-3E53-4850-959E-74A5AA1A8DDC}"/>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7" name="テキスト ボックス 706">
          <a:extLst>
            <a:ext uri="{FF2B5EF4-FFF2-40B4-BE49-F238E27FC236}">
              <a16:creationId xmlns:a16="http://schemas.microsoft.com/office/drawing/2014/main" id="{FC819F16-22A9-4905-BAEE-1AA368E1FDD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8" name="直線コネクタ 707">
          <a:extLst>
            <a:ext uri="{FF2B5EF4-FFF2-40B4-BE49-F238E27FC236}">
              <a16:creationId xmlns:a16="http://schemas.microsoft.com/office/drawing/2014/main" id="{80E612DA-8E66-469D-B983-CF27181D4E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09" name="テキスト ボックス 708">
          <a:extLst>
            <a:ext uri="{FF2B5EF4-FFF2-40B4-BE49-F238E27FC236}">
              <a16:creationId xmlns:a16="http://schemas.microsoft.com/office/drawing/2014/main" id="{18B3D517-E2BD-474E-B43E-5C8B4829FC1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0" name="直線コネクタ 709">
          <a:extLst>
            <a:ext uri="{FF2B5EF4-FFF2-40B4-BE49-F238E27FC236}">
              <a16:creationId xmlns:a16="http://schemas.microsoft.com/office/drawing/2014/main" id="{64A65547-35BA-4FB9-B6CD-E33E796A11E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1" name="テキスト ボックス 710">
          <a:extLst>
            <a:ext uri="{FF2B5EF4-FFF2-40B4-BE49-F238E27FC236}">
              <a16:creationId xmlns:a16="http://schemas.microsoft.com/office/drawing/2014/main" id="{4026D23B-81AD-4D0B-BEEC-BAE36960CA6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a:extLst>
            <a:ext uri="{FF2B5EF4-FFF2-40B4-BE49-F238E27FC236}">
              <a16:creationId xmlns:a16="http://schemas.microsoft.com/office/drawing/2014/main" id="{2377189E-5158-4253-880C-12D1284BB37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a:extLst>
            <a:ext uri="{FF2B5EF4-FFF2-40B4-BE49-F238E27FC236}">
              <a16:creationId xmlns:a16="http://schemas.microsoft.com/office/drawing/2014/main" id="{5D2B9FB5-BA4C-4FB4-BBEB-0DB2CCE7646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公民館】&#10;一人当たり面積グラフ枠">
          <a:extLst>
            <a:ext uri="{FF2B5EF4-FFF2-40B4-BE49-F238E27FC236}">
              <a16:creationId xmlns:a16="http://schemas.microsoft.com/office/drawing/2014/main" id="{CD3A76DC-87C7-42A6-9440-FB3F5A72866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68036</xdr:rowOff>
    </xdr:from>
    <xdr:to>
      <xdr:col>116</xdr:col>
      <xdr:colOff>62864</xdr:colOff>
      <xdr:row>109</xdr:row>
      <xdr:rowOff>27214</xdr:rowOff>
    </xdr:to>
    <xdr:cxnSp macro="">
      <xdr:nvCxnSpPr>
        <xdr:cNvPr id="715" name="直線コネクタ 714">
          <a:extLst>
            <a:ext uri="{FF2B5EF4-FFF2-40B4-BE49-F238E27FC236}">
              <a16:creationId xmlns:a16="http://schemas.microsoft.com/office/drawing/2014/main" id="{15A23C27-2400-4F45-A86E-2D0BA3ED8797}"/>
            </a:ext>
          </a:extLst>
        </xdr:cNvPr>
        <xdr:cNvCxnSpPr/>
      </xdr:nvCxnSpPr>
      <xdr:spPr>
        <a:xfrm flipV="1">
          <a:off x="22160864" y="17213036"/>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16" name="【公民館】&#10;一人当たり面積最小値テキスト">
          <a:extLst>
            <a:ext uri="{FF2B5EF4-FFF2-40B4-BE49-F238E27FC236}">
              <a16:creationId xmlns:a16="http://schemas.microsoft.com/office/drawing/2014/main" id="{1E1F69DD-7D40-4607-B712-71848133AEE6}"/>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17" name="直線コネクタ 716">
          <a:extLst>
            <a:ext uri="{FF2B5EF4-FFF2-40B4-BE49-F238E27FC236}">
              <a16:creationId xmlns:a16="http://schemas.microsoft.com/office/drawing/2014/main" id="{D9D393EC-2075-48FA-A19D-EF06B3F2A053}"/>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14713</xdr:rowOff>
    </xdr:from>
    <xdr:ext cx="469744" cy="259045"/>
    <xdr:sp macro="" textlink="">
      <xdr:nvSpPr>
        <xdr:cNvPr id="718" name="【公民館】&#10;一人当たり面積最大値テキスト">
          <a:extLst>
            <a:ext uri="{FF2B5EF4-FFF2-40B4-BE49-F238E27FC236}">
              <a16:creationId xmlns:a16="http://schemas.microsoft.com/office/drawing/2014/main" id="{9C934830-C7AF-4D75-957B-1450F6D878FC}"/>
            </a:ext>
          </a:extLst>
        </xdr:cNvPr>
        <xdr:cNvSpPr txBox="1"/>
      </xdr:nvSpPr>
      <xdr:spPr>
        <a:xfrm>
          <a:off x="22199600" y="1698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68036</xdr:rowOff>
    </xdr:from>
    <xdr:to>
      <xdr:col>116</xdr:col>
      <xdr:colOff>152400</xdr:colOff>
      <xdr:row>100</xdr:row>
      <xdr:rowOff>68036</xdr:rowOff>
    </xdr:to>
    <xdr:cxnSp macro="">
      <xdr:nvCxnSpPr>
        <xdr:cNvPr id="719" name="直線コネクタ 718">
          <a:extLst>
            <a:ext uri="{FF2B5EF4-FFF2-40B4-BE49-F238E27FC236}">
              <a16:creationId xmlns:a16="http://schemas.microsoft.com/office/drawing/2014/main" id="{DE36BF57-D122-43A8-99AA-D9EE146AE849}"/>
            </a:ext>
          </a:extLst>
        </xdr:cNvPr>
        <xdr:cNvCxnSpPr/>
      </xdr:nvCxnSpPr>
      <xdr:spPr>
        <a:xfrm>
          <a:off x="22072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12354</xdr:rowOff>
    </xdr:from>
    <xdr:ext cx="469744" cy="259045"/>
    <xdr:sp macro="" textlink="">
      <xdr:nvSpPr>
        <xdr:cNvPr id="720" name="【公民館】&#10;一人当たり面積平均値テキスト">
          <a:extLst>
            <a:ext uri="{FF2B5EF4-FFF2-40B4-BE49-F238E27FC236}">
              <a16:creationId xmlns:a16="http://schemas.microsoft.com/office/drawing/2014/main" id="{125859B5-6F6B-4264-ADC6-AE20A56605E0}"/>
            </a:ext>
          </a:extLst>
        </xdr:cNvPr>
        <xdr:cNvSpPr txBox="1"/>
      </xdr:nvSpPr>
      <xdr:spPr>
        <a:xfrm>
          <a:off x="22199600" y="18186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160927</xdr:rowOff>
    </xdr:from>
    <xdr:to>
      <xdr:col>116</xdr:col>
      <xdr:colOff>114300</xdr:colOff>
      <xdr:row>107</xdr:row>
      <xdr:rowOff>91077</xdr:rowOff>
    </xdr:to>
    <xdr:sp macro="" textlink="">
      <xdr:nvSpPr>
        <xdr:cNvPr id="721" name="フローチャート: 判断 720">
          <a:extLst>
            <a:ext uri="{FF2B5EF4-FFF2-40B4-BE49-F238E27FC236}">
              <a16:creationId xmlns:a16="http://schemas.microsoft.com/office/drawing/2014/main" id="{2B7B3531-A839-49E3-B150-4E8E83AC925E}"/>
            </a:ext>
          </a:extLst>
        </xdr:cNvPr>
        <xdr:cNvSpPr/>
      </xdr:nvSpPr>
      <xdr:spPr>
        <a:xfrm>
          <a:off x="221107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722" name="フローチャート: 判断 721">
          <a:extLst>
            <a:ext uri="{FF2B5EF4-FFF2-40B4-BE49-F238E27FC236}">
              <a16:creationId xmlns:a16="http://schemas.microsoft.com/office/drawing/2014/main" id="{D71FEB7A-41F7-49BB-98A4-93A81CD0C9CA}"/>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149498</xdr:rowOff>
    </xdr:from>
    <xdr:to>
      <xdr:col>107</xdr:col>
      <xdr:colOff>101600</xdr:colOff>
      <xdr:row>107</xdr:row>
      <xdr:rowOff>79648</xdr:rowOff>
    </xdr:to>
    <xdr:sp macro="" textlink="">
      <xdr:nvSpPr>
        <xdr:cNvPr id="723" name="フローチャート: 判断 722">
          <a:extLst>
            <a:ext uri="{FF2B5EF4-FFF2-40B4-BE49-F238E27FC236}">
              <a16:creationId xmlns:a16="http://schemas.microsoft.com/office/drawing/2014/main" id="{A6C1E0CE-88B0-448F-BEA0-2F465EE1E178}"/>
            </a:ext>
          </a:extLst>
        </xdr:cNvPr>
        <xdr:cNvSpPr/>
      </xdr:nvSpPr>
      <xdr:spPr>
        <a:xfrm>
          <a:off x="20383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724" name="フローチャート: 判断 723">
          <a:extLst>
            <a:ext uri="{FF2B5EF4-FFF2-40B4-BE49-F238E27FC236}">
              <a16:creationId xmlns:a16="http://schemas.microsoft.com/office/drawing/2014/main" id="{D9A53A86-C173-4DBA-A5A5-9AE9C87D5B71}"/>
            </a:ext>
          </a:extLst>
        </xdr:cNvPr>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157662</xdr:rowOff>
    </xdr:from>
    <xdr:to>
      <xdr:col>98</xdr:col>
      <xdr:colOff>38100</xdr:colOff>
      <xdr:row>107</xdr:row>
      <xdr:rowOff>87812</xdr:rowOff>
    </xdr:to>
    <xdr:sp macro="" textlink="">
      <xdr:nvSpPr>
        <xdr:cNvPr id="725" name="フローチャート: 判断 724">
          <a:extLst>
            <a:ext uri="{FF2B5EF4-FFF2-40B4-BE49-F238E27FC236}">
              <a16:creationId xmlns:a16="http://schemas.microsoft.com/office/drawing/2014/main" id="{7B2E0B16-B98B-49A8-9C94-C763DE59FBD5}"/>
            </a:ext>
          </a:extLst>
        </xdr:cNvPr>
        <xdr:cNvSpPr/>
      </xdr:nvSpPr>
      <xdr:spPr>
        <a:xfrm>
          <a:off x="18605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79980D68-550D-4B25-B588-0AC4A03C222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1A93D78A-19B1-4556-8F72-7923363707D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7F643746-60F9-4547-8BFD-CE172F94F65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AED05D1-78FC-45C9-8339-8E009D5D405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39E859D-1816-4F60-A16A-678F328BC0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731" name="楕円 730">
          <a:extLst>
            <a:ext uri="{FF2B5EF4-FFF2-40B4-BE49-F238E27FC236}">
              <a16:creationId xmlns:a16="http://schemas.microsoft.com/office/drawing/2014/main" id="{65BD4677-DC78-4EBA-A152-A8F0C8308193}"/>
            </a:ext>
          </a:extLst>
        </xdr:cNvPr>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732" name="【公民館】&#10;一人当たり面積該当値テキスト">
          <a:extLst>
            <a:ext uri="{FF2B5EF4-FFF2-40B4-BE49-F238E27FC236}">
              <a16:creationId xmlns:a16="http://schemas.microsoft.com/office/drawing/2014/main" id="{3E68388C-CEAF-40A1-92F9-786AEC5BFA39}"/>
            </a:ext>
          </a:extLst>
        </xdr:cNvPr>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79284</xdr:rowOff>
    </xdr:from>
    <xdr:to>
      <xdr:col>112</xdr:col>
      <xdr:colOff>38100</xdr:colOff>
      <xdr:row>108</xdr:row>
      <xdr:rowOff>9434</xdr:rowOff>
    </xdr:to>
    <xdr:sp macro="" textlink="">
      <xdr:nvSpPr>
        <xdr:cNvPr id="733" name="楕円 732">
          <a:extLst>
            <a:ext uri="{FF2B5EF4-FFF2-40B4-BE49-F238E27FC236}">
              <a16:creationId xmlns:a16="http://schemas.microsoft.com/office/drawing/2014/main" id="{864BC53F-8513-4ED1-BE08-80544C353A30}"/>
            </a:ext>
          </a:extLst>
        </xdr:cNvPr>
        <xdr:cNvSpPr/>
      </xdr:nvSpPr>
      <xdr:spPr>
        <a:xfrm>
          <a:off x="21272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130084</xdr:rowOff>
    </xdr:to>
    <xdr:cxnSp macro="">
      <xdr:nvCxnSpPr>
        <xdr:cNvPr id="734" name="直線コネクタ 733">
          <a:extLst>
            <a:ext uri="{FF2B5EF4-FFF2-40B4-BE49-F238E27FC236}">
              <a16:creationId xmlns:a16="http://schemas.microsoft.com/office/drawing/2014/main" id="{B85BD63A-CA5C-44A5-92A3-A3BFF1308FAC}"/>
            </a:ext>
          </a:extLst>
        </xdr:cNvPr>
        <xdr:cNvCxnSpPr/>
      </xdr:nvCxnSpPr>
      <xdr:spPr>
        <a:xfrm>
          <a:off x="21323300" y="184752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77651</xdr:rowOff>
    </xdr:from>
    <xdr:to>
      <xdr:col>107</xdr:col>
      <xdr:colOff>101600</xdr:colOff>
      <xdr:row>108</xdr:row>
      <xdr:rowOff>7801</xdr:rowOff>
    </xdr:to>
    <xdr:sp macro="" textlink="">
      <xdr:nvSpPr>
        <xdr:cNvPr id="735" name="楕円 734">
          <a:extLst>
            <a:ext uri="{FF2B5EF4-FFF2-40B4-BE49-F238E27FC236}">
              <a16:creationId xmlns:a16="http://schemas.microsoft.com/office/drawing/2014/main" id="{1862A265-E037-4D5A-ABA2-A75F5942FBC1}"/>
            </a:ext>
          </a:extLst>
        </xdr:cNvPr>
        <xdr:cNvSpPr/>
      </xdr:nvSpPr>
      <xdr:spPr>
        <a:xfrm>
          <a:off x="20383500" y="1842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128451</xdr:rowOff>
    </xdr:from>
    <xdr:to>
      <xdr:col>111</xdr:col>
      <xdr:colOff>177800</xdr:colOff>
      <xdr:row>107</xdr:row>
      <xdr:rowOff>130084</xdr:rowOff>
    </xdr:to>
    <xdr:cxnSp macro="">
      <xdr:nvCxnSpPr>
        <xdr:cNvPr id="736" name="直線コネクタ 735">
          <a:extLst>
            <a:ext uri="{FF2B5EF4-FFF2-40B4-BE49-F238E27FC236}">
              <a16:creationId xmlns:a16="http://schemas.microsoft.com/office/drawing/2014/main" id="{A9C3A52A-28A2-41BA-B068-3554FB6EA195}"/>
            </a:ext>
          </a:extLst>
        </xdr:cNvPr>
        <xdr:cNvCxnSpPr/>
      </xdr:nvCxnSpPr>
      <xdr:spPr>
        <a:xfrm>
          <a:off x="20434300" y="184736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72752</xdr:rowOff>
    </xdr:from>
    <xdr:to>
      <xdr:col>102</xdr:col>
      <xdr:colOff>165100</xdr:colOff>
      <xdr:row>108</xdr:row>
      <xdr:rowOff>2902</xdr:rowOff>
    </xdr:to>
    <xdr:sp macro="" textlink="">
      <xdr:nvSpPr>
        <xdr:cNvPr id="737" name="楕円 736">
          <a:extLst>
            <a:ext uri="{FF2B5EF4-FFF2-40B4-BE49-F238E27FC236}">
              <a16:creationId xmlns:a16="http://schemas.microsoft.com/office/drawing/2014/main" id="{AF135C84-6213-426F-876E-5D68FF7E645A}"/>
            </a:ext>
          </a:extLst>
        </xdr:cNvPr>
        <xdr:cNvSpPr/>
      </xdr:nvSpPr>
      <xdr:spPr>
        <a:xfrm>
          <a:off x="194945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123552</xdr:rowOff>
    </xdr:from>
    <xdr:to>
      <xdr:col>107</xdr:col>
      <xdr:colOff>50800</xdr:colOff>
      <xdr:row>107</xdr:row>
      <xdr:rowOff>128451</xdr:rowOff>
    </xdr:to>
    <xdr:cxnSp macro="">
      <xdr:nvCxnSpPr>
        <xdr:cNvPr id="738" name="直線コネクタ 737">
          <a:extLst>
            <a:ext uri="{FF2B5EF4-FFF2-40B4-BE49-F238E27FC236}">
              <a16:creationId xmlns:a16="http://schemas.microsoft.com/office/drawing/2014/main" id="{F2D51925-2C0B-4701-B6CF-9236A88851F9}"/>
            </a:ext>
          </a:extLst>
        </xdr:cNvPr>
        <xdr:cNvCxnSpPr/>
      </xdr:nvCxnSpPr>
      <xdr:spPr>
        <a:xfrm>
          <a:off x="19545300" y="1846870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71120</xdr:rowOff>
    </xdr:from>
    <xdr:to>
      <xdr:col>98</xdr:col>
      <xdr:colOff>38100</xdr:colOff>
      <xdr:row>108</xdr:row>
      <xdr:rowOff>1270</xdr:rowOff>
    </xdr:to>
    <xdr:sp macro="" textlink="">
      <xdr:nvSpPr>
        <xdr:cNvPr id="739" name="楕円 738">
          <a:extLst>
            <a:ext uri="{FF2B5EF4-FFF2-40B4-BE49-F238E27FC236}">
              <a16:creationId xmlns:a16="http://schemas.microsoft.com/office/drawing/2014/main" id="{AEA0A7AC-A03F-46B4-ADEA-B0197058C2F9}"/>
            </a:ext>
          </a:extLst>
        </xdr:cNvPr>
        <xdr:cNvSpPr/>
      </xdr:nvSpPr>
      <xdr:spPr>
        <a:xfrm>
          <a:off x="18605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121920</xdr:rowOff>
    </xdr:from>
    <xdr:to>
      <xdr:col>102</xdr:col>
      <xdr:colOff>114300</xdr:colOff>
      <xdr:row>107</xdr:row>
      <xdr:rowOff>123552</xdr:rowOff>
    </xdr:to>
    <xdr:cxnSp macro="">
      <xdr:nvCxnSpPr>
        <xdr:cNvPr id="740" name="直線コネクタ 739">
          <a:extLst>
            <a:ext uri="{FF2B5EF4-FFF2-40B4-BE49-F238E27FC236}">
              <a16:creationId xmlns:a16="http://schemas.microsoft.com/office/drawing/2014/main" id="{CA174E56-AA5A-43C4-976B-CA1F58DAA076}"/>
            </a:ext>
          </a:extLst>
        </xdr:cNvPr>
        <xdr:cNvCxnSpPr/>
      </xdr:nvCxnSpPr>
      <xdr:spPr>
        <a:xfrm>
          <a:off x="18656300" y="1846707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109238</xdr:rowOff>
    </xdr:from>
    <xdr:ext cx="469744" cy="259045"/>
    <xdr:sp macro="" textlink="">
      <xdr:nvSpPr>
        <xdr:cNvPr id="741" name="n_1aveValue【公民館】&#10;一人当たり面積">
          <a:extLst>
            <a:ext uri="{FF2B5EF4-FFF2-40B4-BE49-F238E27FC236}">
              <a16:creationId xmlns:a16="http://schemas.microsoft.com/office/drawing/2014/main" id="{5DA97C35-5D7B-4771-B530-8A09C0946BA5}"/>
            </a:ext>
          </a:extLst>
        </xdr:cNvPr>
        <xdr:cNvSpPr txBox="1"/>
      </xdr:nvSpPr>
      <xdr:spPr>
        <a:xfrm>
          <a:off x="21075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96175</xdr:rowOff>
    </xdr:from>
    <xdr:ext cx="469744" cy="259045"/>
    <xdr:sp macro="" textlink="">
      <xdr:nvSpPr>
        <xdr:cNvPr id="742" name="n_2aveValue【公民館】&#10;一人当たり面積">
          <a:extLst>
            <a:ext uri="{FF2B5EF4-FFF2-40B4-BE49-F238E27FC236}">
              <a16:creationId xmlns:a16="http://schemas.microsoft.com/office/drawing/2014/main" id="{8B3EDA56-5571-4B4C-A743-D52C94B8AC92}"/>
            </a:ext>
          </a:extLst>
        </xdr:cNvPr>
        <xdr:cNvSpPr txBox="1"/>
      </xdr:nvSpPr>
      <xdr:spPr>
        <a:xfrm>
          <a:off x="20199427" y="1809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743" name="n_3aveValue【公民館】&#10;一人当たり面積">
          <a:extLst>
            <a:ext uri="{FF2B5EF4-FFF2-40B4-BE49-F238E27FC236}">
              <a16:creationId xmlns:a16="http://schemas.microsoft.com/office/drawing/2014/main" id="{09DC8402-C16B-4F7A-9C49-F4CB966E8EFE}"/>
            </a:ext>
          </a:extLst>
        </xdr:cNvPr>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104339</xdr:rowOff>
    </xdr:from>
    <xdr:ext cx="469744" cy="259045"/>
    <xdr:sp macro="" textlink="">
      <xdr:nvSpPr>
        <xdr:cNvPr id="744" name="n_4aveValue【公民館】&#10;一人当たり面積">
          <a:extLst>
            <a:ext uri="{FF2B5EF4-FFF2-40B4-BE49-F238E27FC236}">
              <a16:creationId xmlns:a16="http://schemas.microsoft.com/office/drawing/2014/main" id="{9C4514EB-A336-4C4F-8FAF-90F416C5534B}"/>
            </a:ext>
          </a:extLst>
        </xdr:cNvPr>
        <xdr:cNvSpPr txBox="1"/>
      </xdr:nvSpPr>
      <xdr:spPr>
        <a:xfrm>
          <a:off x="18421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561</xdr:rowOff>
    </xdr:from>
    <xdr:ext cx="469744" cy="259045"/>
    <xdr:sp macro="" textlink="">
      <xdr:nvSpPr>
        <xdr:cNvPr id="745" name="n_1mainValue【公民館】&#10;一人当たり面積">
          <a:extLst>
            <a:ext uri="{FF2B5EF4-FFF2-40B4-BE49-F238E27FC236}">
              <a16:creationId xmlns:a16="http://schemas.microsoft.com/office/drawing/2014/main" id="{5B7629CB-6265-45CE-AA04-243F8F9D4822}"/>
            </a:ext>
          </a:extLst>
        </xdr:cNvPr>
        <xdr:cNvSpPr txBox="1"/>
      </xdr:nvSpPr>
      <xdr:spPr>
        <a:xfrm>
          <a:off x="210757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170378</xdr:rowOff>
    </xdr:from>
    <xdr:ext cx="469744" cy="259045"/>
    <xdr:sp macro="" textlink="">
      <xdr:nvSpPr>
        <xdr:cNvPr id="746" name="n_2mainValue【公民館】&#10;一人当たり面積">
          <a:extLst>
            <a:ext uri="{FF2B5EF4-FFF2-40B4-BE49-F238E27FC236}">
              <a16:creationId xmlns:a16="http://schemas.microsoft.com/office/drawing/2014/main" id="{57AE2D26-0176-4200-B168-C59B094D58A1}"/>
            </a:ext>
          </a:extLst>
        </xdr:cNvPr>
        <xdr:cNvSpPr txBox="1"/>
      </xdr:nvSpPr>
      <xdr:spPr>
        <a:xfrm>
          <a:off x="20199427" y="1851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165479</xdr:rowOff>
    </xdr:from>
    <xdr:ext cx="469744" cy="259045"/>
    <xdr:sp macro="" textlink="">
      <xdr:nvSpPr>
        <xdr:cNvPr id="747" name="n_3mainValue【公民館】&#10;一人当たり面積">
          <a:extLst>
            <a:ext uri="{FF2B5EF4-FFF2-40B4-BE49-F238E27FC236}">
              <a16:creationId xmlns:a16="http://schemas.microsoft.com/office/drawing/2014/main" id="{C5714A97-4A68-4542-87F7-62CE7DE12361}"/>
            </a:ext>
          </a:extLst>
        </xdr:cNvPr>
        <xdr:cNvSpPr txBox="1"/>
      </xdr:nvSpPr>
      <xdr:spPr>
        <a:xfrm>
          <a:off x="19310427"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163847</xdr:rowOff>
    </xdr:from>
    <xdr:ext cx="469744" cy="259045"/>
    <xdr:sp macro="" textlink="">
      <xdr:nvSpPr>
        <xdr:cNvPr id="748" name="n_4mainValue【公民館】&#10;一人当たり面積">
          <a:extLst>
            <a:ext uri="{FF2B5EF4-FFF2-40B4-BE49-F238E27FC236}">
              <a16:creationId xmlns:a16="http://schemas.microsoft.com/office/drawing/2014/main" id="{B119AEF1-2F17-49FB-BC2D-CA85B137014F}"/>
            </a:ext>
          </a:extLst>
        </xdr:cNvPr>
        <xdr:cNvSpPr txBox="1"/>
      </xdr:nvSpPr>
      <xdr:spPr>
        <a:xfrm>
          <a:off x="18421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a:extLst>
            <a:ext uri="{FF2B5EF4-FFF2-40B4-BE49-F238E27FC236}">
              <a16:creationId xmlns:a16="http://schemas.microsoft.com/office/drawing/2014/main" id="{BEA16432-DA61-475F-8D5F-B73DCC6B62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a:extLst>
            <a:ext uri="{FF2B5EF4-FFF2-40B4-BE49-F238E27FC236}">
              <a16:creationId xmlns:a16="http://schemas.microsoft.com/office/drawing/2014/main" id="{0B26AA43-676A-4231-B60E-F328F475A03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a:extLst>
            <a:ext uri="{FF2B5EF4-FFF2-40B4-BE49-F238E27FC236}">
              <a16:creationId xmlns:a16="http://schemas.microsoft.com/office/drawing/2014/main" id="{9A43241D-D990-4EA1-A7BB-E57CEB9DF74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u="none">
              <a:solidFill>
                <a:sysClr val="windowText" lastClr="000000"/>
              </a:solidFill>
              <a:effectLst/>
              <a:latin typeface="+mn-ea"/>
              <a:ea typeface="+mn-ea"/>
              <a:cs typeface="+mn-cs"/>
            </a:rPr>
            <a:t>・有形固定資産減価償却率については、「児童館」と「公民館」が類似団体平均より高い状況であり、今年度策定した個別施設計画をもとに、施設整備基金等の財源確保が必要である。</a:t>
          </a:r>
          <a:endParaRPr lang="ja-JP" altLang="ja-JP" sz="1100" u="none">
            <a:solidFill>
              <a:sysClr val="windowText" lastClr="000000"/>
            </a:solidFill>
            <a:effectLst/>
            <a:latin typeface="+mn-ea"/>
            <a:ea typeface="+mn-ea"/>
          </a:endParaRPr>
        </a:p>
        <a:p>
          <a:r>
            <a:rPr kumimoji="1" lang="ja-JP" altLang="ja-JP" sz="1100" u="none">
              <a:solidFill>
                <a:sysClr val="windowText" lastClr="000000"/>
              </a:solidFill>
              <a:effectLst/>
              <a:latin typeface="+mn-ea"/>
              <a:ea typeface="+mn-ea"/>
              <a:cs typeface="+mn-cs"/>
            </a:rPr>
            <a:t>・人口一人当たりの面積等について、類似団体平均と比較すると、ほとんどの項目で低い状況となっているが、これは本村が</a:t>
          </a:r>
          <a:r>
            <a:rPr kumimoji="1" lang="ja-JP" altLang="en-US" sz="1100" u="none">
              <a:solidFill>
                <a:sysClr val="windowText" lastClr="000000"/>
              </a:solidFill>
              <a:effectLst/>
              <a:latin typeface="+mn-ea"/>
              <a:ea typeface="+mn-ea"/>
              <a:cs typeface="+mn-cs"/>
            </a:rPr>
            <a:t>類似</a:t>
          </a:r>
          <a:r>
            <a:rPr kumimoji="1" lang="ja-JP" altLang="ja-JP" sz="1100" u="none">
              <a:solidFill>
                <a:sysClr val="windowText" lastClr="000000"/>
              </a:solidFill>
              <a:effectLst/>
              <a:latin typeface="+mn-ea"/>
              <a:ea typeface="+mn-ea"/>
              <a:cs typeface="+mn-cs"/>
            </a:rPr>
            <a:t>他団体に比べ人口密度が高いことが要因であると考える。</a:t>
          </a:r>
          <a:endParaRPr lang="ja-JP" altLang="ja-JP" sz="1100" u="none">
            <a:solidFill>
              <a:sysClr val="windowText" lastClr="000000"/>
            </a:solidFill>
            <a:effectLst/>
            <a:latin typeface="+mn-ea"/>
            <a:ea typeface="+mn-ea"/>
          </a:endParaRPr>
        </a:p>
        <a:p>
          <a:r>
            <a:rPr kumimoji="1" lang="ja-JP" altLang="ja-JP" sz="1100" u="none">
              <a:solidFill>
                <a:sysClr val="windowText" lastClr="000000"/>
              </a:solidFill>
              <a:effectLst/>
              <a:latin typeface="+mn-ea"/>
              <a:ea typeface="+mn-ea"/>
              <a:cs typeface="+mn-cs"/>
            </a:rPr>
            <a:t>今後も施設別類型別ストック情報を活用し、今後も経年で指標を分析し、施設の計画的な修繕と長寿命化を推進していく。</a:t>
          </a:r>
          <a:endParaRPr lang="ja-JP" altLang="ja-JP" sz="1100" u="none">
            <a:solidFill>
              <a:sysClr val="windowText" lastClr="000000"/>
            </a:solidFill>
            <a:effectLst/>
            <a:latin typeface="+mn-ea"/>
            <a:ea typeface="+mn-ea"/>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A7974C-9F6C-4B9C-A32E-5F63A3CC1C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06E0620-4895-40E2-99EE-D83B325406D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A63BD9C-8F1B-4D1C-A4F4-2F7AA390718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A4379CD-819A-41F7-8DC5-B7CC35C6C19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沖縄県北中城村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8E94158-B73B-49E8-AC70-0C6D1637415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D5C97D7-AA7B-45D2-B779-01F13791C8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C08CA23-6D29-42A3-8768-728D0A94FB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575E55E-9F3A-4AF5-AAEA-E25088B0F14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52C9A4-D0A3-4354-AB01-E26159E6621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FB7073F-99E9-4102-B855-62D9083AA04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17,936
17,542
11.54
9,256,284
8,819,650
417,756
4,636,238
4,978,030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C0353EF-306A-497F-9021-C72E717390A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F9D939-9129-4862-9E4E-743C2183A6E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DC64F7E-801F-4932-8BCD-A4AF0399D4E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41.4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B93ED4A-67D3-43A5-A139-F0A7620A7B5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89539A0-E01A-4605-8764-1BD244F7F39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B3977AC-7CF0-46B9-9710-82A3A70948BB}"/>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240642-3E32-4F80-9254-A062154CDF5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FF348D0-3127-4F8D-86C9-CB31B062664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F1167F0-0A4E-48CA-A34E-37925C4DC80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18A9C0B-5878-4EFC-A646-45BBB852A05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FE0B2EF-EA44-4EDB-824C-9718F071B27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B2F7D93-0E4F-4C15-A2A3-79979108A69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DE799D-5044-4D7F-AA38-3B860860EF7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A05B46-FE19-48B8-8B85-89D4D7B11B8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AD8E48B-4999-4CB2-839B-8B593B01640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1548DFE-7157-458E-8ABB-E82076AD681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33A8DA6-31E6-417F-9F29-F6866B8A052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2C56E2F-6B4E-4A7D-A592-DE85FCCB507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B006634-176F-45D5-B2A8-97B1B488E2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555896E-A993-477C-AABB-4C2078B33BD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AB786AC-3984-4EC2-9BA1-B6CD0F22BA6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1E422F7-AB79-480E-8A4F-303B07DB0D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A8CA16-E204-4C22-8F2E-4CFFB78FF6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697A6E-26FE-4048-8237-6B5818BDF2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A98E35A-C287-4119-BB7D-DD609486714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C3EE2C-7A77-46DB-8656-CC1A17CD2A5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86F6DC6-2681-4E87-96B2-263628FC0E9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240850B-4B31-48D4-929F-5D93DD62E9C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A99D10B-5116-4A31-871D-01834CD09934}"/>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FF94EE1-783B-40CD-A11F-B89863D270F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4D1BF32-625F-4965-ACA5-1AA96514D00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E7693E4-2412-4693-8F6C-5A90A912E38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8C0EA30-B52C-453D-8D32-3A5A199D90C4}"/>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E8415BD-A05A-4298-9567-16A8ECFE63E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BFACEBE-0843-4F6F-B46B-9B4DE69CA38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A3B2DB6-3F3F-4631-A98F-7989BE47B1A7}"/>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E86811A-4C88-4D6D-B4E7-831F5D28EC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EE3D699-586D-45D3-B4C3-B41A298CBAF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5A5E433-FE99-49AC-8095-AA2005393FF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A6FC075-4A43-4D87-A57B-418427F172A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DE79D9-C2DE-45B9-A548-FAB774943E6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C04493C-1E02-4CDF-AD76-B685BCB9EA8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1EB7F824-E3F3-4037-BA40-48FFC62BEFA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78EBEA5-793D-41DC-91A0-AA69010205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42D9FEA-0CB8-47F7-9F9C-F1A6EC261AE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58B8E334-144F-4FCF-8460-4CF164109A7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AE4DE92-1FA2-40E0-A221-6DC76F49A11D}"/>
            </a:ext>
          </a:extLst>
        </xdr:cNvPr>
        <xdr:cNvCxnSpPr/>
      </xdr:nvCxnSpPr>
      <xdr:spPr>
        <a:xfrm flipV="1">
          <a:off x="4634865" y="5830389"/>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D3197F1F-1756-478A-B1AA-54D24244DD8D}"/>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3FF6663-A229-4FBB-A4E7-CB9A733C2B2A}"/>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図書館】&#10;有形固定資産減価償却率最大値テキスト">
          <a:extLst>
            <a:ext uri="{FF2B5EF4-FFF2-40B4-BE49-F238E27FC236}">
              <a16:creationId xmlns:a16="http://schemas.microsoft.com/office/drawing/2014/main" id="{A1E1F84B-CA9A-44A6-A5D0-CCFA24F0ABBF}"/>
            </a:ext>
          </a:extLst>
        </xdr:cNvPr>
        <xdr:cNvSpPr txBox="1"/>
      </xdr:nvSpPr>
      <xdr:spPr>
        <a:xfrm>
          <a:off x="46736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76EB3955-7E38-4EA9-B429-5F48878F02D5}"/>
            </a:ext>
          </a:extLst>
        </xdr:cNvPr>
        <xdr:cNvCxnSpPr/>
      </xdr:nvCxnSpPr>
      <xdr:spPr>
        <a:xfrm>
          <a:off x="4546600" y="583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116494</xdr:rowOff>
    </xdr:from>
    <xdr:ext cx="405111" cy="259045"/>
    <xdr:sp macro="" textlink="">
      <xdr:nvSpPr>
        <xdr:cNvPr id="63" name="【図書館】&#10;有形固定資産減価償却率平均値テキスト">
          <a:extLst>
            <a:ext uri="{FF2B5EF4-FFF2-40B4-BE49-F238E27FC236}">
              <a16:creationId xmlns:a16="http://schemas.microsoft.com/office/drawing/2014/main" id="{AB7C9A20-3A46-4C07-9C00-8029FCAEEB6A}"/>
            </a:ext>
          </a:extLst>
        </xdr:cNvPr>
        <xdr:cNvSpPr txBox="1"/>
      </xdr:nvSpPr>
      <xdr:spPr>
        <a:xfrm>
          <a:off x="4673600" y="6460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138067</xdr:rowOff>
    </xdr:from>
    <xdr:to>
      <xdr:col>24</xdr:col>
      <xdr:colOff>114300</xdr:colOff>
      <xdr:row>38</xdr:row>
      <xdr:rowOff>68218</xdr:rowOff>
    </xdr:to>
    <xdr:sp macro="" textlink="">
      <xdr:nvSpPr>
        <xdr:cNvPr id="64" name="フローチャート: 判断 63">
          <a:extLst>
            <a:ext uri="{FF2B5EF4-FFF2-40B4-BE49-F238E27FC236}">
              <a16:creationId xmlns:a16="http://schemas.microsoft.com/office/drawing/2014/main" id="{E3A5BF9A-FE56-4637-BA6C-CED62732C21E}"/>
            </a:ext>
          </a:extLst>
        </xdr:cNvPr>
        <xdr:cNvSpPr/>
      </xdr:nvSpPr>
      <xdr:spPr>
        <a:xfrm>
          <a:off x="45847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107043</xdr:rowOff>
    </xdr:from>
    <xdr:to>
      <xdr:col>20</xdr:col>
      <xdr:colOff>38100</xdr:colOff>
      <xdr:row>38</xdr:row>
      <xdr:rowOff>37193</xdr:rowOff>
    </xdr:to>
    <xdr:sp macro="" textlink="">
      <xdr:nvSpPr>
        <xdr:cNvPr id="65" name="フローチャート: 判断 64">
          <a:extLst>
            <a:ext uri="{FF2B5EF4-FFF2-40B4-BE49-F238E27FC236}">
              <a16:creationId xmlns:a16="http://schemas.microsoft.com/office/drawing/2014/main" id="{4A7D112A-4CD7-4A8B-BC4A-7236F0F10E4E}"/>
            </a:ext>
          </a:extLst>
        </xdr:cNvPr>
        <xdr:cNvSpPr/>
      </xdr:nvSpPr>
      <xdr:spPr>
        <a:xfrm>
          <a:off x="37465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113574</xdr:rowOff>
    </xdr:from>
    <xdr:to>
      <xdr:col>15</xdr:col>
      <xdr:colOff>101600</xdr:colOff>
      <xdr:row>38</xdr:row>
      <xdr:rowOff>43724</xdr:rowOff>
    </xdr:to>
    <xdr:sp macro="" textlink="">
      <xdr:nvSpPr>
        <xdr:cNvPr id="66" name="フローチャート: 判断 65">
          <a:extLst>
            <a:ext uri="{FF2B5EF4-FFF2-40B4-BE49-F238E27FC236}">
              <a16:creationId xmlns:a16="http://schemas.microsoft.com/office/drawing/2014/main" id="{B26F53EF-0884-43AC-B5A2-3D2B090494B8}"/>
            </a:ext>
          </a:extLst>
        </xdr:cNvPr>
        <xdr:cNvSpPr/>
      </xdr:nvSpPr>
      <xdr:spPr>
        <a:xfrm>
          <a:off x="2857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5806</xdr:rowOff>
    </xdr:from>
    <xdr:to>
      <xdr:col>10</xdr:col>
      <xdr:colOff>165100</xdr:colOff>
      <xdr:row>37</xdr:row>
      <xdr:rowOff>107406</xdr:rowOff>
    </xdr:to>
    <xdr:sp macro="" textlink="">
      <xdr:nvSpPr>
        <xdr:cNvPr id="67" name="フローチャート: 判断 66">
          <a:extLst>
            <a:ext uri="{FF2B5EF4-FFF2-40B4-BE49-F238E27FC236}">
              <a16:creationId xmlns:a16="http://schemas.microsoft.com/office/drawing/2014/main" id="{227CCD60-45D3-47EA-A285-C4EF309C081A}"/>
            </a:ext>
          </a:extLst>
        </xdr:cNvPr>
        <xdr:cNvSpPr/>
      </xdr:nvSpPr>
      <xdr:spPr>
        <a:xfrm>
          <a:off x="1968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12337</xdr:rowOff>
    </xdr:from>
    <xdr:to>
      <xdr:col>6</xdr:col>
      <xdr:colOff>38100</xdr:colOff>
      <xdr:row>37</xdr:row>
      <xdr:rowOff>113937</xdr:rowOff>
    </xdr:to>
    <xdr:sp macro="" textlink="">
      <xdr:nvSpPr>
        <xdr:cNvPr id="68" name="フローチャート: 判断 67">
          <a:extLst>
            <a:ext uri="{FF2B5EF4-FFF2-40B4-BE49-F238E27FC236}">
              <a16:creationId xmlns:a16="http://schemas.microsoft.com/office/drawing/2014/main" id="{C034D770-F5AB-4770-BE00-7EFA83405B9F}"/>
            </a:ext>
          </a:extLst>
        </xdr:cNvPr>
        <xdr:cNvSpPr/>
      </xdr:nvSpPr>
      <xdr:spPr>
        <a:xfrm>
          <a:off x="1079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96FC59D-D7A0-4BAA-8F11-886D77B81A4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30DCB57-A6A0-48C7-BC5F-F7EDABAA8D1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4CD8E8-3B97-4EFD-B1E2-94BFDF61397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09752B1-BAB5-44EC-90B0-1FDB8689BF1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784390E-108A-4867-B5D3-C9600F4587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111942</xdr:rowOff>
    </xdr:from>
    <xdr:to>
      <xdr:col>24</xdr:col>
      <xdr:colOff>114300</xdr:colOff>
      <xdr:row>36</xdr:row>
      <xdr:rowOff>42092</xdr:rowOff>
    </xdr:to>
    <xdr:sp macro="" textlink="">
      <xdr:nvSpPr>
        <xdr:cNvPr id="74" name="楕円 73">
          <a:extLst>
            <a:ext uri="{FF2B5EF4-FFF2-40B4-BE49-F238E27FC236}">
              <a16:creationId xmlns:a16="http://schemas.microsoft.com/office/drawing/2014/main" id="{7DAFC35C-9D5F-43FF-9122-83F99ED24E14}"/>
            </a:ext>
          </a:extLst>
        </xdr:cNvPr>
        <xdr:cNvSpPr/>
      </xdr:nvSpPr>
      <xdr:spPr>
        <a:xfrm>
          <a:off x="4584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134819</xdr:rowOff>
    </xdr:from>
    <xdr:ext cx="405111" cy="259045"/>
    <xdr:sp macro="" textlink="">
      <xdr:nvSpPr>
        <xdr:cNvPr id="75" name="【図書館】&#10;有形固定資産減価償却率該当値テキスト">
          <a:extLst>
            <a:ext uri="{FF2B5EF4-FFF2-40B4-BE49-F238E27FC236}">
              <a16:creationId xmlns:a16="http://schemas.microsoft.com/office/drawing/2014/main" id="{ADA9612B-BEEB-4A85-8ADD-EBE4C74AF9FD}"/>
            </a:ext>
          </a:extLst>
        </xdr:cNvPr>
        <xdr:cNvSpPr txBox="1"/>
      </xdr:nvSpPr>
      <xdr:spPr>
        <a:xfrm>
          <a:off x="4673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79284</xdr:rowOff>
    </xdr:from>
    <xdr:to>
      <xdr:col>20</xdr:col>
      <xdr:colOff>38100</xdr:colOff>
      <xdr:row>36</xdr:row>
      <xdr:rowOff>9434</xdr:rowOff>
    </xdr:to>
    <xdr:sp macro="" textlink="">
      <xdr:nvSpPr>
        <xdr:cNvPr id="76" name="楕円 75">
          <a:extLst>
            <a:ext uri="{FF2B5EF4-FFF2-40B4-BE49-F238E27FC236}">
              <a16:creationId xmlns:a16="http://schemas.microsoft.com/office/drawing/2014/main" id="{CB67FF5C-1C07-4C85-901F-3FAB5B158DFC}"/>
            </a:ext>
          </a:extLst>
        </xdr:cNvPr>
        <xdr:cNvSpPr/>
      </xdr:nvSpPr>
      <xdr:spPr>
        <a:xfrm>
          <a:off x="3746500" y="608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130084</xdr:rowOff>
    </xdr:from>
    <xdr:to>
      <xdr:col>24</xdr:col>
      <xdr:colOff>63500</xdr:colOff>
      <xdr:row>35</xdr:row>
      <xdr:rowOff>162742</xdr:rowOff>
    </xdr:to>
    <xdr:cxnSp macro="">
      <xdr:nvCxnSpPr>
        <xdr:cNvPr id="77" name="直線コネクタ 76">
          <a:extLst>
            <a:ext uri="{FF2B5EF4-FFF2-40B4-BE49-F238E27FC236}">
              <a16:creationId xmlns:a16="http://schemas.microsoft.com/office/drawing/2014/main" id="{4C955FB3-4D0A-4B6C-9A0F-3702FD67D6A5}"/>
            </a:ext>
          </a:extLst>
        </xdr:cNvPr>
        <xdr:cNvCxnSpPr/>
      </xdr:nvCxnSpPr>
      <xdr:spPr>
        <a:xfrm>
          <a:off x="3797300" y="61308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46627</xdr:rowOff>
    </xdr:from>
    <xdr:to>
      <xdr:col>15</xdr:col>
      <xdr:colOff>101600</xdr:colOff>
      <xdr:row>35</xdr:row>
      <xdr:rowOff>148227</xdr:rowOff>
    </xdr:to>
    <xdr:sp macro="" textlink="">
      <xdr:nvSpPr>
        <xdr:cNvPr id="78" name="楕円 77">
          <a:extLst>
            <a:ext uri="{FF2B5EF4-FFF2-40B4-BE49-F238E27FC236}">
              <a16:creationId xmlns:a16="http://schemas.microsoft.com/office/drawing/2014/main" id="{3F95CA43-33B3-4236-8281-62A4BB8DA71B}"/>
            </a:ext>
          </a:extLst>
        </xdr:cNvPr>
        <xdr:cNvSpPr/>
      </xdr:nvSpPr>
      <xdr:spPr>
        <a:xfrm>
          <a:off x="28575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97427</xdr:rowOff>
    </xdr:from>
    <xdr:to>
      <xdr:col>19</xdr:col>
      <xdr:colOff>177800</xdr:colOff>
      <xdr:row>35</xdr:row>
      <xdr:rowOff>130084</xdr:rowOff>
    </xdr:to>
    <xdr:cxnSp macro="">
      <xdr:nvCxnSpPr>
        <xdr:cNvPr id="79" name="直線コネクタ 78">
          <a:extLst>
            <a:ext uri="{FF2B5EF4-FFF2-40B4-BE49-F238E27FC236}">
              <a16:creationId xmlns:a16="http://schemas.microsoft.com/office/drawing/2014/main" id="{C4764C9F-622B-4CAA-963F-64C3E1848889}"/>
            </a:ext>
          </a:extLst>
        </xdr:cNvPr>
        <xdr:cNvCxnSpPr/>
      </xdr:nvCxnSpPr>
      <xdr:spPr>
        <a:xfrm>
          <a:off x="2908300" y="60981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80" name="楕円 79">
          <a:extLst>
            <a:ext uri="{FF2B5EF4-FFF2-40B4-BE49-F238E27FC236}">
              <a16:creationId xmlns:a16="http://schemas.microsoft.com/office/drawing/2014/main" id="{95E13877-4366-45A7-AE60-6CD0A3B778D8}"/>
            </a:ext>
          </a:extLst>
        </xdr:cNvPr>
        <xdr:cNvSpPr/>
      </xdr:nvSpPr>
      <xdr:spPr>
        <a:xfrm>
          <a:off x="1968500" y="601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97427</xdr:rowOff>
    </xdr:to>
    <xdr:cxnSp macro="">
      <xdr:nvCxnSpPr>
        <xdr:cNvPr id="81" name="直線コネクタ 80">
          <a:extLst>
            <a:ext uri="{FF2B5EF4-FFF2-40B4-BE49-F238E27FC236}">
              <a16:creationId xmlns:a16="http://schemas.microsoft.com/office/drawing/2014/main" id="{9B8A8AA0-6979-4DD8-B826-85A27F52E77A}"/>
            </a:ext>
          </a:extLst>
        </xdr:cNvPr>
        <xdr:cNvCxnSpPr/>
      </xdr:nvCxnSpPr>
      <xdr:spPr>
        <a:xfrm>
          <a:off x="2019300" y="606552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151130</xdr:rowOff>
    </xdr:from>
    <xdr:to>
      <xdr:col>6</xdr:col>
      <xdr:colOff>38100</xdr:colOff>
      <xdr:row>35</xdr:row>
      <xdr:rowOff>81280</xdr:rowOff>
    </xdr:to>
    <xdr:sp macro="" textlink="">
      <xdr:nvSpPr>
        <xdr:cNvPr id="82" name="楕円 81">
          <a:extLst>
            <a:ext uri="{FF2B5EF4-FFF2-40B4-BE49-F238E27FC236}">
              <a16:creationId xmlns:a16="http://schemas.microsoft.com/office/drawing/2014/main" id="{B928D250-B569-4A07-9792-3593087E763D}"/>
            </a:ext>
          </a:extLst>
        </xdr:cNvPr>
        <xdr:cNvSpPr/>
      </xdr:nvSpPr>
      <xdr:spPr>
        <a:xfrm>
          <a:off x="10795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30480</xdr:rowOff>
    </xdr:from>
    <xdr:to>
      <xdr:col>10</xdr:col>
      <xdr:colOff>114300</xdr:colOff>
      <xdr:row>35</xdr:row>
      <xdr:rowOff>64770</xdr:rowOff>
    </xdr:to>
    <xdr:cxnSp macro="">
      <xdr:nvCxnSpPr>
        <xdr:cNvPr id="83" name="直線コネクタ 82">
          <a:extLst>
            <a:ext uri="{FF2B5EF4-FFF2-40B4-BE49-F238E27FC236}">
              <a16:creationId xmlns:a16="http://schemas.microsoft.com/office/drawing/2014/main" id="{D7F5B388-5E5C-4AE4-A639-B3C96DAC4216}"/>
            </a:ext>
          </a:extLst>
        </xdr:cNvPr>
        <xdr:cNvCxnSpPr/>
      </xdr:nvCxnSpPr>
      <xdr:spPr>
        <a:xfrm>
          <a:off x="1130300" y="60312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28320</xdr:rowOff>
    </xdr:from>
    <xdr:ext cx="405111" cy="259045"/>
    <xdr:sp macro="" textlink="">
      <xdr:nvSpPr>
        <xdr:cNvPr id="84" name="n_1aveValue【図書館】&#10;有形固定資産減価償却率">
          <a:extLst>
            <a:ext uri="{FF2B5EF4-FFF2-40B4-BE49-F238E27FC236}">
              <a16:creationId xmlns:a16="http://schemas.microsoft.com/office/drawing/2014/main" id="{22978C44-2B25-4CC3-8A9B-19124130ECEB}"/>
            </a:ext>
          </a:extLst>
        </xdr:cNvPr>
        <xdr:cNvSpPr txBox="1"/>
      </xdr:nvSpPr>
      <xdr:spPr>
        <a:xfrm>
          <a:off x="3582044" y="654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34851</xdr:rowOff>
    </xdr:from>
    <xdr:ext cx="405111" cy="259045"/>
    <xdr:sp macro="" textlink="">
      <xdr:nvSpPr>
        <xdr:cNvPr id="85" name="n_2aveValue【図書館】&#10;有形固定資産減価償却率">
          <a:extLst>
            <a:ext uri="{FF2B5EF4-FFF2-40B4-BE49-F238E27FC236}">
              <a16:creationId xmlns:a16="http://schemas.microsoft.com/office/drawing/2014/main" id="{3B0A26FE-707F-40A1-8723-9F78CB527FE6}"/>
            </a:ext>
          </a:extLst>
        </xdr:cNvPr>
        <xdr:cNvSpPr txBox="1"/>
      </xdr:nvSpPr>
      <xdr:spPr>
        <a:xfrm>
          <a:off x="2705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98533</xdr:rowOff>
    </xdr:from>
    <xdr:ext cx="405111" cy="259045"/>
    <xdr:sp macro="" textlink="">
      <xdr:nvSpPr>
        <xdr:cNvPr id="86" name="n_3aveValue【図書館】&#10;有形固定資産減価償却率">
          <a:extLst>
            <a:ext uri="{FF2B5EF4-FFF2-40B4-BE49-F238E27FC236}">
              <a16:creationId xmlns:a16="http://schemas.microsoft.com/office/drawing/2014/main" id="{F13465B1-00E4-4155-91F1-F646801BE385}"/>
            </a:ext>
          </a:extLst>
        </xdr:cNvPr>
        <xdr:cNvSpPr txBox="1"/>
      </xdr:nvSpPr>
      <xdr:spPr>
        <a:xfrm>
          <a:off x="18167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105064</xdr:rowOff>
    </xdr:from>
    <xdr:ext cx="405111" cy="259045"/>
    <xdr:sp macro="" textlink="">
      <xdr:nvSpPr>
        <xdr:cNvPr id="87" name="n_4aveValue【図書館】&#10;有形固定資産減価償却率">
          <a:extLst>
            <a:ext uri="{FF2B5EF4-FFF2-40B4-BE49-F238E27FC236}">
              <a16:creationId xmlns:a16="http://schemas.microsoft.com/office/drawing/2014/main" id="{76A36874-7C4B-4ABE-BF96-0C7329149AE2}"/>
            </a:ext>
          </a:extLst>
        </xdr:cNvPr>
        <xdr:cNvSpPr txBox="1"/>
      </xdr:nvSpPr>
      <xdr:spPr>
        <a:xfrm>
          <a:off x="927744" y="644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25961</xdr:rowOff>
    </xdr:from>
    <xdr:ext cx="405111" cy="259045"/>
    <xdr:sp macro="" textlink="">
      <xdr:nvSpPr>
        <xdr:cNvPr id="88" name="n_1mainValue【図書館】&#10;有形固定資産減価償却率">
          <a:extLst>
            <a:ext uri="{FF2B5EF4-FFF2-40B4-BE49-F238E27FC236}">
              <a16:creationId xmlns:a16="http://schemas.microsoft.com/office/drawing/2014/main" id="{C4264D61-E197-4469-8405-6E7FE9B44805}"/>
            </a:ext>
          </a:extLst>
        </xdr:cNvPr>
        <xdr:cNvSpPr txBox="1"/>
      </xdr:nvSpPr>
      <xdr:spPr>
        <a:xfrm>
          <a:off x="3582044" y="585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164754</xdr:rowOff>
    </xdr:from>
    <xdr:ext cx="405111" cy="259045"/>
    <xdr:sp macro="" textlink="">
      <xdr:nvSpPr>
        <xdr:cNvPr id="89" name="n_2mainValue【図書館】&#10;有形固定資産減価償却率">
          <a:extLst>
            <a:ext uri="{FF2B5EF4-FFF2-40B4-BE49-F238E27FC236}">
              <a16:creationId xmlns:a16="http://schemas.microsoft.com/office/drawing/2014/main" id="{C9F58DFB-B454-4D5C-803E-6976113730FA}"/>
            </a:ext>
          </a:extLst>
        </xdr:cNvPr>
        <xdr:cNvSpPr txBox="1"/>
      </xdr:nvSpPr>
      <xdr:spPr>
        <a:xfrm>
          <a:off x="2705744" y="582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90" name="n_3mainValue【図書館】&#10;有形固定資産減価償却率">
          <a:extLst>
            <a:ext uri="{FF2B5EF4-FFF2-40B4-BE49-F238E27FC236}">
              <a16:creationId xmlns:a16="http://schemas.microsoft.com/office/drawing/2014/main" id="{66A99715-AAFC-41BA-A5C5-9A7D99140D47}"/>
            </a:ext>
          </a:extLst>
        </xdr:cNvPr>
        <xdr:cNvSpPr txBox="1"/>
      </xdr:nvSpPr>
      <xdr:spPr>
        <a:xfrm>
          <a:off x="1816744" y="578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97807</xdr:rowOff>
    </xdr:from>
    <xdr:ext cx="405111" cy="259045"/>
    <xdr:sp macro="" textlink="">
      <xdr:nvSpPr>
        <xdr:cNvPr id="91" name="n_4mainValue【図書館】&#10;有形固定資産減価償却率">
          <a:extLst>
            <a:ext uri="{FF2B5EF4-FFF2-40B4-BE49-F238E27FC236}">
              <a16:creationId xmlns:a16="http://schemas.microsoft.com/office/drawing/2014/main" id="{9D734BC3-FFD5-4C22-AFBE-45CC841C9172}"/>
            </a:ext>
          </a:extLst>
        </xdr:cNvPr>
        <xdr:cNvSpPr txBox="1"/>
      </xdr:nvSpPr>
      <xdr:spPr>
        <a:xfrm>
          <a:off x="927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2F227FC8-8EDB-461E-B17C-DEE1EADC58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FBFFD49E-B05D-440A-B6F3-AABD932C2F4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34DDEA4-8F99-4D7D-8371-156D4D0D16E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FC50348-54C3-425A-8DA7-1CA95DCF34B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7537977-8185-4226-A240-93D9789124F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197C6C0-485C-4BB3-9EB9-32AC5B5266B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5892676-9B56-48A7-83F4-C3D9F7491DD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F462929-A2E9-4D2B-9698-0D840D20C68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D2C75288-A252-4773-B8FD-C39D1031448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1D37DDD-229F-464F-8BD6-A6FBDF5EA88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A937C339-D210-4DA3-9B69-081270BB314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7DFD14E-C0C1-4C55-881C-6E3443C0D7AE}"/>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901EC443-91BC-4719-A41D-0178CE6E707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364E5BA9-4616-47B0-944B-91FFA3C4DD0D}"/>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3ADA0C1A-FF8B-4FC1-859F-4DD90B477CB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5FF513D-65FA-4639-AFE6-1CC226D9DE0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99E9FBD-BBDE-461E-B7B0-6AFF8D6C6EB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3A8AB528-23BF-483A-92E8-959D69298D23}"/>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EE751D1-66E6-4E20-8129-449C854B5A7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8E99AE0-FAD2-4465-91D8-7879C569CB7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2A74D6D5-8AF1-4E59-BE5A-51D067569BC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51054</xdr:rowOff>
    </xdr:from>
    <xdr:to>
      <xdr:col>54</xdr:col>
      <xdr:colOff>189865</xdr:colOff>
      <xdr:row>41</xdr:row>
      <xdr:rowOff>73914</xdr:rowOff>
    </xdr:to>
    <xdr:cxnSp macro="">
      <xdr:nvCxnSpPr>
        <xdr:cNvPr id="113" name="直線コネクタ 112">
          <a:extLst>
            <a:ext uri="{FF2B5EF4-FFF2-40B4-BE49-F238E27FC236}">
              <a16:creationId xmlns:a16="http://schemas.microsoft.com/office/drawing/2014/main" id="{F538A118-7793-4FB1-A3ED-DB510E4571BB}"/>
            </a:ext>
          </a:extLst>
        </xdr:cNvPr>
        <xdr:cNvCxnSpPr/>
      </xdr:nvCxnSpPr>
      <xdr:spPr>
        <a:xfrm flipV="1">
          <a:off x="10476865" y="6051804"/>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4" name="【図書館】&#10;一人当たり面積最小値テキスト">
          <a:extLst>
            <a:ext uri="{FF2B5EF4-FFF2-40B4-BE49-F238E27FC236}">
              <a16:creationId xmlns:a16="http://schemas.microsoft.com/office/drawing/2014/main" id="{FADC107D-47E1-49FD-AEEE-ED1246C55BEE}"/>
            </a:ext>
          </a:extLst>
        </xdr:cNvPr>
        <xdr:cNvSpPr txBox="1"/>
      </xdr:nvSpPr>
      <xdr:spPr>
        <a:xfrm>
          <a:off x="10515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5" name="直線コネクタ 114">
          <a:extLst>
            <a:ext uri="{FF2B5EF4-FFF2-40B4-BE49-F238E27FC236}">
              <a16:creationId xmlns:a16="http://schemas.microsoft.com/office/drawing/2014/main" id="{F0ED7234-63F9-4E0C-8F0F-42E3D0E27C68}"/>
            </a:ext>
          </a:extLst>
        </xdr:cNvPr>
        <xdr:cNvCxnSpPr/>
      </xdr:nvCxnSpPr>
      <xdr:spPr>
        <a:xfrm>
          <a:off x="10388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169181</xdr:rowOff>
    </xdr:from>
    <xdr:ext cx="469744" cy="259045"/>
    <xdr:sp macro="" textlink="">
      <xdr:nvSpPr>
        <xdr:cNvPr id="116" name="【図書館】&#10;一人当たり面積最大値テキスト">
          <a:extLst>
            <a:ext uri="{FF2B5EF4-FFF2-40B4-BE49-F238E27FC236}">
              <a16:creationId xmlns:a16="http://schemas.microsoft.com/office/drawing/2014/main" id="{CA2FE05F-10B7-4DAB-9ACF-E07E5F564265}"/>
            </a:ext>
          </a:extLst>
        </xdr:cNvPr>
        <xdr:cNvSpPr txBox="1"/>
      </xdr:nvSpPr>
      <xdr:spPr>
        <a:xfrm>
          <a:off x="10515600" y="582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51054</xdr:rowOff>
    </xdr:from>
    <xdr:to>
      <xdr:col>55</xdr:col>
      <xdr:colOff>88900</xdr:colOff>
      <xdr:row>35</xdr:row>
      <xdr:rowOff>51054</xdr:rowOff>
    </xdr:to>
    <xdr:cxnSp macro="">
      <xdr:nvCxnSpPr>
        <xdr:cNvPr id="117" name="直線コネクタ 116">
          <a:extLst>
            <a:ext uri="{FF2B5EF4-FFF2-40B4-BE49-F238E27FC236}">
              <a16:creationId xmlns:a16="http://schemas.microsoft.com/office/drawing/2014/main" id="{29D22E6E-D309-43F5-A27D-88F307394CA6}"/>
            </a:ext>
          </a:extLst>
        </xdr:cNvPr>
        <xdr:cNvCxnSpPr/>
      </xdr:nvCxnSpPr>
      <xdr:spPr>
        <a:xfrm>
          <a:off x="10388600" y="60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60977</xdr:rowOff>
    </xdr:from>
    <xdr:ext cx="469744" cy="259045"/>
    <xdr:sp macro="" textlink="">
      <xdr:nvSpPr>
        <xdr:cNvPr id="118" name="【図書館】&#10;一人当たり面積平均値テキスト">
          <a:extLst>
            <a:ext uri="{FF2B5EF4-FFF2-40B4-BE49-F238E27FC236}">
              <a16:creationId xmlns:a16="http://schemas.microsoft.com/office/drawing/2014/main" id="{E60B439B-7C04-4D4C-AC50-EC039BE14689}"/>
            </a:ext>
          </a:extLst>
        </xdr:cNvPr>
        <xdr:cNvSpPr txBox="1"/>
      </xdr:nvSpPr>
      <xdr:spPr>
        <a:xfrm>
          <a:off x="10515600" y="674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9" name="フローチャート: 判断 118">
          <a:extLst>
            <a:ext uri="{FF2B5EF4-FFF2-40B4-BE49-F238E27FC236}">
              <a16:creationId xmlns:a16="http://schemas.microsoft.com/office/drawing/2014/main" id="{BEDFA2EF-E693-402B-B826-0134FC4A8C35}"/>
            </a:ext>
          </a:extLst>
        </xdr:cNvPr>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87122</xdr:rowOff>
    </xdr:from>
    <xdr:to>
      <xdr:col>50</xdr:col>
      <xdr:colOff>165100</xdr:colOff>
      <xdr:row>40</xdr:row>
      <xdr:rowOff>17272</xdr:rowOff>
    </xdr:to>
    <xdr:sp macro="" textlink="">
      <xdr:nvSpPr>
        <xdr:cNvPr id="120" name="フローチャート: 判断 119">
          <a:extLst>
            <a:ext uri="{FF2B5EF4-FFF2-40B4-BE49-F238E27FC236}">
              <a16:creationId xmlns:a16="http://schemas.microsoft.com/office/drawing/2014/main" id="{53D69756-4EBB-4878-BF23-14196E193B2B}"/>
            </a:ext>
          </a:extLst>
        </xdr:cNvPr>
        <xdr:cNvSpPr/>
      </xdr:nvSpPr>
      <xdr:spPr>
        <a:xfrm>
          <a:off x="9588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77978</xdr:rowOff>
    </xdr:from>
    <xdr:to>
      <xdr:col>46</xdr:col>
      <xdr:colOff>38100</xdr:colOff>
      <xdr:row>40</xdr:row>
      <xdr:rowOff>8128</xdr:rowOff>
    </xdr:to>
    <xdr:sp macro="" textlink="">
      <xdr:nvSpPr>
        <xdr:cNvPr id="121" name="フローチャート: 判断 120">
          <a:extLst>
            <a:ext uri="{FF2B5EF4-FFF2-40B4-BE49-F238E27FC236}">
              <a16:creationId xmlns:a16="http://schemas.microsoft.com/office/drawing/2014/main" id="{5569CF5B-00D3-4565-9287-289B0C97B489}"/>
            </a:ext>
          </a:extLst>
        </xdr:cNvPr>
        <xdr:cNvSpPr/>
      </xdr:nvSpPr>
      <xdr:spPr>
        <a:xfrm>
          <a:off x="8699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27686</xdr:rowOff>
    </xdr:from>
    <xdr:to>
      <xdr:col>41</xdr:col>
      <xdr:colOff>101600</xdr:colOff>
      <xdr:row>39</xdr:row>
      <xdr:rowOff>129286</xdr:rowOff>
    </xdr:to>
    <xdr:sp macro="" textlink="">
      <xdr:nvSpPr>
        <xdr:cNvPr id="122" name="フローチャート: 判断 121">
          <a:extLst>
            <a:ext uri="{FF2B5EF4-FFF2-40B4-BE49-F238E27FC236}">
              <a16:creationId xmlns:a16="http://schemas.microsoft.com/office/drawing/2014/main" id="{54560593-CE40-4326-8272-512D13E82991}"/>
            </a:ext>
          </a:extLst>
        </xdr:cNvPr>
        <xdr:cNvSpPr/>
      </xdr:nvSpPr>
      <xdr:spPr>
        <a:xfrm>
          <a:off x="7810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41402</xdr:rowOff>
    </xdr:from>
    <xdr:to>
      <xdr:col>36</xdr:col>
      <xdr:colOff>165100</xdr:colOff>
      <xdr:row>39</xdr:row>
      <xdr:rowOff>143002</xdr:rowOff>
    </xdr:to>
    <xdr:sp macro="" textlink="">
      <xdr:nvSpPr>
        <xdr:cNvPr id="123" name="フローチャート: 判断 122">
          <a:extLst>
            <a:ext uri="{FF2B5EF4-FFF2-40B4-BE49-F238E27FC236}">
              <a16:creationId xmlns:a16="http://schemas.microsoft.com/office/drawing/2014/main" id="{8FDBC328-D928-4138-A14C-D589914BB00C}"/>
            </a:ext>
          </a:extLst>
        </xdr:cNvPr>
        <xdr:cNvSpPr/>
      </xdr:nvSpPr>
      <xdr:spPr>
        <a:xfrm>
          <a:off x="6921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AC64690-C260-4233-94F6-1FF87D55840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FFABDE-AD55-4F0E-9036-5E6FB11EE2F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8D11B2A-B179-43D5-81A7-5497D8FAEA9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5C165B0-80B6-46AF-A7BD-2647DA7718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C9F6678-5CD7-4C0E-8843-407783A6111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254</xdr:rowOff>
    </xdr:from>
    <xdr:to>
      <xdr:col>55</xdr:col>
      <xdr:colOff>50800</xdr:colOff>
      <xdr:row>35</xdr:row>
      <xdr:rowOff>101854</xdr:rowOff>
    </xdr:to>
    <xdr:sp macro="" textlink="">
      <xdr:nvSpPr>
        <xdr:cNvPr id="129" name="楕円 128">
          <a:extLst>
            <a:ext uri="{FF2B5EF4-FFF2-40B4-BE49-F238E27FC236}">
              <a16:creationId xmlns:a16="http://schemas.microsoft.com/office/drawing/2014/main" id="{34E2EE72-2881-4876-B612-E14111C90146}"/>
            </a:ext>
          </a:extLst>
        </xdr:cNvPr>
        <xdr:cNvSpPr/>
      </xdr:nvSpPr>
      <xdr:spPr>
        <a:xfrm>
          <a:off x="104267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124731</xdr:rowOff>
    </xdr:from>
    <xdr:ext cx="469744" cy="259045"/>
    <xdr:sp macro="" textlink="">
      <xdr:nvSpPr>
        <xdr:cNvPr id="130" name="【図書館】&#10;一人当たり面積該当値テキスト">
          <a:extLst>
            <a:ext uri="{FF2B5EF4-FFF2-40B4-BE49-F238E27FC236}">
              <a16:creationId xmlns:a16="http://schemas.microsoft.com/office/drawing/2014/main" id="{EF103683-2947-42CF-8611-92F3D69FA71A}"/>
            </a:ext>
          </a:extLst>
        </xdr:cNvPr>
        <xdr:cNvSpPr txBox="1"/>
      </xdr:nvSpPr>
      <xdr:spPr>
        <a:xfrm>
          <a:off x="10515600"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167132</xdr:rowOff>
    </xdr:from>
    <xdr:to>
      <xdr:col>50</xdr:col>
      <xdr:colOff>165100</xdr:colOff>
      <xdr:row>35</xdr:row>
      <xdr:rowOff>97282</xdr:rowOff>
    </xdr:to>
    <xdr:sp macro="" textlink="">
      <xdr:nvSpPr>
        <xdr:cNvPr id="131" name="楕円 130">
          <a:extLst>
            <a:ext uri="{FF2B5EF4-FFF2-40B4-BE49-F238E27FC236}">
              <a16:creationId xmlns:a16="http://schemas.microsoft.com/office/drawing/2014/main" id="{88BB290A-805E-46B7-80CC-8AA27D9F0CD1}"/>
            </a:ext>
          </a:extLst>
        </xdr:cNvPr>
        <xdr:cNvSpPr/>
      </xdr:nvSpPr>
      <xdr:spPr>
        <a:xfrm>
          <a:off x="9588500" y="59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46482</xdr:rowOff>
    </xdr:from>
    <xdr:to>
      <xdr:col>55</xdr:col>
      <xdr:colOff>0</xdr:colOff>
      <xdr:row>35</xdr:row>
      <xdr:rowOff>51054</xdr:rowOff>
    </xdr:to>
    <xdr:cxnSp macro="">
      <xdr:nvCxnSpPr>
        <xdr:cNvPr id="132" name="直線コネクタ 131">
          <a:extLst>
            <a:ext uri="{FF2B5EF4-FFF2-40B4-BE49-F238E27FC236}">
              <a16:creationId xmlns:a16="http://schemas.microsoft.com/office/drawing/2014/main" id="{3D4B4EE6-B07A-4CC5-8567-B8E36C8FADDE}"/>
            </a:ext>
          </a:extLst>
        </xdr:cNvPr>
        <xdr:cNvCxnSpPr/>
      </xdr:nvCxnSpPr>
      <xdr:spPr>
        <a:xfrm>
          <a:off x="9639300" y="60472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162560</xdr:rowOff>
    </xdr:from>
    <xdr:to>
      <xdr:col>46</xdr:col>
      <xdr:colOff>38100</xdr:colOff>
      <xdr:row>35</xdr:row>
      <xdr:rowOff>92710</xdr:rowOff>
    </xdr:to>
    <xdr:sp macro="" textlink="">
      <xdr:nvSpPr>
        <xdr:cNvPr id="133" name="楕円 132">
          <a:extLst>
            <a:ext uri="{FF2B5EF4-FFF2-40B4-BE49-F238E27FC236}">
              <a16:creationId xmlns:a16="http://schemas.microsoft.com/office/drawing/2014/main" id="{C1FB2B2B-AA39-43B7-8C79-D477FCBD3AAD}"/>
            </a:ext>
          </a:extLst>
        </xdr:cNvPr>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41910</xdr:rowOff>
    </xdr:from>
    <xdr:to>
      <xdr:col>50</xdr:col>
      <xdr:colOff>114300</xdr:colOff>
      <xdr:row>35</xdr:row>
      <xdr:rowOff>46482</xdr:rowOff>
    </xdr:to>
    <xdr:cxnSp macro="">
      <xdr:nvCxnSpPr>
        <xdr:cNvPr id="134" name="直線コネクタ 133">
          <a:extLst>
            <a:ext uri="{FF2B5EF4-FFF2-40B4-BE49-F238E27FC236}">
              <a16:creationId xmlns:a16="http://schemas.microsoft.com/office/drawing/2014/main" id="{E5943DF0-57E2-4380-83AB-450797849681}"/>
            </a:ext>
          </a:extLst>
        </xdr:cNvPr>
        <xdr:cNvCxnSpPr/>
      </xdr:nvCxnSpPr>
      <xdr:spPr>
        <a:xfrm>
          <a:off x="8750300" y="60426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144272</xdr:rowOff>
    </xdr:from>
    <xdr:to>
      <xdr:col>41</xdr:col>
      <xdr:colOff>101600</xdr:colOff>
      <xdr:row>35</xdr:row>
      <xdr:rowOff>74422</xdr:rowOff>
    </xdr:to>
    <xdr:sp macro="" textlink="">
      <xdr:nvSpPr>
        <xdr:cNvPr id="135" name="楕円 134">
          <a:extLst>
            <a:ext uri="{FF2B5EF4-FFF2-40B4-BE49-F238E27FC236}">
              <a16:creationId xmlns:a16="http://schemas.microsoft.com/office/drawing/2014/main" id="{07B33536-1AF2-40A1-9B17-30D5C70CE2F7}"/>
            </a:ext>
          </a:extLst>
        </xdr:cNvPr>
        <xdr:cNvSpPr/>
      </xdr:nvSpPr>
      <xdr:spPr>
        <a:xfrm>
          <a:off x="7810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23622</xdr:rowOff>
    </xdr:from>
    <xdr:to>
      <xdr:col>45</xdr:col>
      <xdr:colOff>177800</xdr:colOff>
      <xdr:row>35</xdr:row>
      <xdr:rowOff>41910</xdr:rowOff>
    </xdr:to>
    <xdr:cxnSp macro="">
      <xdr:nvCxnSpPr>
        <xdr:cNvPr id="136" name="直線コネクタ 135">
          <a:extLst>
            <a:ext uri="{FF2B5EF4-FFF2-40B4-BE49-F238E27FC236}">
              <a16:creationId xmlns:a16="http://schemas.microsoft.com/office/drawing/2014/main" id="{8BA56F56-0910-4D3E-92CF-2E0BF786D80C}"/>
            </a:ext>
          </a:extLst>
        </xdr:cNvPr>
        <xdr:cNvCxnSpPr/>
      </xdr:nvCxnSpPr>
      <xdr:spPr>
        <a:xfrm>
          <a:off x="7861300" y="6024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130556</xdr:rowOff>
    </xdr:from>
    <xdr:to>
      <xdr:col>36</xdr:col>
      <xdr:colOff>165100</xdr:colOff>
      <xdr:row>35</xdr:row>
      <xdr:rowOff>60706</xdr:rowOff>
    </xdr:to>
    <xdr:sp macro="" textlink="">
      <xdr:nvSpPr>
        <xdr:cNvPr id="137" name="楕円 136">
          <a:extLst>
            <a:ext uri="{FF2B5EF4-FFF2-40B4-BE49-F238E27FC236}">
              <a16:creationId xmlns:a16="http://schemas.microsoft.com/office/drawing/2014/main" id="{B079FF15-51A3-4CE6-91AD-437B6DABCA39}"/>
            </a:ext>
          </a:extLst>
        </xdr:cNvPr>
        <xdr:cNvSpPr/>
      </xdr:nvSpPr>
      <xdr:spPr>
        <a:xfrm>
          <a:off x="6921500" y="595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9906</xdr:rowOff>
    </xdr:from>
    <xdr:to>
      <xdr:col>41</xdr:col>
      <xdr:colOff>50800</xdr:colOff>
      <xdr:row>35</xdr:row>
      <xdr:rowOff>23622</xdr:rowOff>
    </xdr:to>
    <xdr:cxnSp macro="">
      <xdr:nvCxnSpPr>
        <xdr:cNvPr id="138" name="直線コネクタ 137">
          <a:extLst>
            <a:ext uri="{FF2B5EF4-FFF2-40B4-BE49-F238E27FC236}">
              <a16:creationId xmlns:a16="http://schemas.microsoft.com/office/drawing/2014/main" id="{CD87B8B1-F50A-4231-87D4-0585D3388FBA}"/>
            </a:ext>
          </a:extLst>
        </xdr:cNvPr>
        <xdr:cNvCxnSpPr/>
      </xdr:nvCxnSpPr>
      <xdr:spPr>
        <a:xfrm>
          <a:off x="6972300" y="60106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8399</xdr:rowOff>
    </xdr:from>
    <xdr:ext cx="469744" cy="259045"/>
    <xdr:sp macro="" textlink="">
      <xdr:nvSpPr>
        <xdr:cNvPr id="139" name="n_1aveValue【図書館】&#10;一人当たり面積">
          <a:extLst>
            <a:ext uri="{FF2B5EF4-FFF2-40B4-BE49-F238E27FC236}">
              <a16:creationId xmlns:a16="http://schemas.microsoft.com/office/drawing/2014/main" id="{79619723-EFC9-4A0B-B64A-F71FA57CAB1D}"/>
            </a:ext>
          </a:extLst>
        </xdr:cNvPr>
        <xdr:cNvSpPr txBox="1"/>
      </xdr:nvSpPr>
      <xdr:spPr>
        <a:xfrm>
          <a:off x="93917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170705</xdr:rowOff>
    </xdr:from>
    <xdr:ext cx="469744" cy="259045"/>
    <xdr:sp macro="" textlink="">
      <xdr:nvSpPr>
        <xdr:cNvPr id="140" name="n_2aveValue【図書館】&#10;一人当たり面積">
          <a:extLst>
            <a:ext uri="{FF2B5EF4-FFF2-40B4-BE49-F238E27FC236}">
              <a16:creationId xmlns:a16="http://schemas.microsoft.com/office/drawing/2014/main" id="{52EE0DDB-DA2E-4FB5-ADFC-2D1186055647}"/>
            </a:ext>
          </a:extLst>
        </xdr:cNvPr>
        <xdr:cNvSpPr txBox="1"/>
      </xdr:nvSpPr>
      <xdr:spPr>
        <a:xfrm>
          <a:off x="85154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120413</xdr:rowOff>
    </xdr:from>
    <xdr:ext cx="469744" cy="259045"/>
    <xdr:sp macro="" textlink="">
      <xdr:nvSpPr>
        <xdr:cNvPr id="141" name="n_3aveValue【図書館】&#10;一人当たり面積">
          <a:extLst>
            <a:ext uri="{FF2B5EF4-FFF2-40B4-BE49-F238E27FC236}">
              <a16:creationId xmlns:a16="http://schemas.microsoft.com/office/drawing/2014/main" id="{5A7691F7-C1C3-429D-BB8E-E1FD699B0395}"/>
            </a:ext>
          </a:extLst>
        </xdr:cNvPr>
        <xdr:cNvSpPr txBox="1"/>
      </xdr:nvSpPr>
      <xdr:spPr>
        <a:xfrm>
          <a:off x="7626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134129</xdr:rowOff>
    </xdr:from>
    <xdr:ext cx="469744" cy="259045"/>
    <xdr:sp macro="" textlink="">
      <xdr:nvSpPr>
        <xdr:cNvPr id="142" name="n_4aveValue【図書館】&#10;一人当たり面積">
          <a:extLst>
            <a:ext uri="{FF2B5EF4-FFF2-40B4-BE49-F238E27FC236}">
              <a16:creationId xmlns:a16="http://schemas.microsoft.com/office/drawing/2014/main" id="{01FF222C-1D1A-4DB5-A88C-ADF9865E13EE}"/>
            </a:ext>
          </a:extLst>
        </xdr:cNvPr>
        <xdr:cNvSpPr txBox="1"/>
      </xdr:nvSpPr>
      <xdr:spPr>
        <a:xfrm>
          <a:off x="6737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113809</xdr:rowOff>
    </xdr:from>
    <xdr:ext cx="469744" cy="259045"/>
    <xdr:sp macro="" textlink="">
      <xdr:nvSpPr>
        <xdr:cNvPr id="143" name="n_1mainValue【図書館】&#10;一人当たり面積">
          <a:extLst>
            <a:ext uri="{FF2B5EF4-FFF2-40B4-BE49-F238E27FC236}">
              <a16:creationId xmlns:a16="http://schemas.microsoft.com/office/drawing/2014/main" id="{E8C20D0E-72B7-4FA2-A5DC-2EC72BD75D71}"/>
            </a:ext>
          </a:extLst>
        </xdr:cNvPr>
        <xdr:cNvSpPr txBox="1"/>
      </xdr:nvSpPr>
      <xdr:spPr>
        <a:xfrm>
          <a:off x="9391727" y="577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109237</xdr:rowOff>
    </xdr:from>
    <xdr:ext cx="469744" cy="259045"/>
    <xdr:sp macro="" textlink="">
      <xdr:nvSpPr>
        <xdr:cNvPr id="144" name="n_2mainValue【図書館】&#10;一人当たり面積">
          <a:extLst>
            <a:ext uri="{FF2B5EF4-FFF2-40B4-BE49-F238E27FC236}">
              <a16:creationId xmlns:a16="http://schemas.microsoft.com/office/drawing/2014/main" id="{A6973EA1-F934-4129-BB84-0846944EDF79}"/>
            </a:ext>
          </a:extLst>
        </xdr:cNvPr>
        <xdr:cNvSpPr txBox="1"/>
      </xdr:nvSpPr>
      <xdr:spPr>
        <a:xfrm>
          <a:off x="8515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33</xdr:row>
      <xdr:rowOff>90949</xdr:rowOff>
    </xdr:from>
    <xdr:ext cx="469744" cy="259045"/>
    <xdr:sp macro="" textlink="">
      <xdr:nvSpPr>
        <xdr:cNvPr id="145" name="n_3mainValue【図書館】&#10;一人当たり面積">
          <a:extLst>
            <a:ext uri="{FF2B5EF4-FFF2-40B4-BE49-F238E27FC236}">
              <a16:creationId xmlns:a16="http://schemas.microsoft.com/office/drawing/2014/main" id="{EE1EB7D1-4401-45CC-8F61-B823917D9AC7}"/>
            </a:ext>
          </a:extLst>
        </xdr:cNvPr>
        <xdr:cNvSpPr txBox="1"/>
      </xdr:nvSpPr>
      <xdr:spPr>
        <a:xfrm>
          <a:off x="7626427" y="574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33</xdr:row>
      <xdr:rowOff>77233</xdr:rowOff>
    </xdr:from>
    <xdr:ext cx="469744" cy="259045"/>
    <xdr:sp macro="" textlink="">
      <xdr:nvSpPr>
        <xdr:cNvPr id="146" name="n_4mainValue【図書館】&#10;一人当たり面積">
          <a:extLst>
            <a:ext uri="{FF2B5EF4-FFF2-40B4-BE49-F238E27FC236}">
              <a16:creationId xmlns:a16="http://schemas.microsoft.com/office/drawing/2014/main" id="{71196D05-8E8F-4DE8-B9AF-A7C34F689D38}"/>
            </a:ext>
          </a:extLst>
        </xdr:cNvPr>
        <xdr:cNvSpPr txBox="1"/>
      </xdr:nvSpPr>
      <xdr:spPr>
        <a:xfrm>
          <a:off x="6737427" y="573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D113D831-2A79-46D8-8DE1-AFDFF3918C1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A33CD7A-357C-4462-9974-943C4CB0BBC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13D684A-5565-433B-8D9C-9DCB0209571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9096DA29-EDFF-421C-B728-45B9FD2E728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5EC7D61B-71B3-4850-B0B6-158034E6CA9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A94F1F1-B8F3-4BB9-8CB3-AB9C8F54610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DAE72688-7436-4D2E-BE20-AFCAA391B1F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6E21BD09-F432-47F7-BD1C-18A52BC4A7DD}"/>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a:extLst>
            <a:ext uri="{FF2B5EF4-FFF2-40B4-BE49-F238E27FC236}">
              <a16:creationId xmlns:a16="http://schemas.microsoft.com/office/drawing/2014/main" id="{0852943B-8ECB-431B-A2B7-5FABC58FD1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a:extLst>
            <a:ext uri="{FF2B5EF4-FFF2-40B4-BE49-F238E27FC236}">
              <a16:creationId xmlns:a16="http://schemas.microsoft.com/office/drawing/2014/main" id="{31A355FE-925D-4AA5-B8EA-0B8AB2C9574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a:extLst>
            <a:ext uri="{FF2B5EF4-FFF2-40B4-BE49-F238E27FC236}">
              <a16:creationId xmlns:a16="http://schemas.microsoft.com/office/drawing/2014/main" id="{0B20B048-F7AB-478B-B627-BE49C4BBD7E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a:extLst>
            <a:ext uri="{FF2B5EF4-FFF2-40B4-BE49-F238E27FC236}">
              <a16:creationId xmlns:a16="http://schemas.microsoft.com/office/drawing/2014/main" id="{A10E8E8C-68D2-4489-99D0-290E259EAEB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a:extLst>
            <a:ext uri="{FF2B5EF4-FFF2-40B4-BE49-F238E27FC236}">
              <a16:creationId xmlns:a16="http://schemas.microsoft.com/office/drawing/2014/main" id="{9D1EDBBC-F403-4726-B55F-4D74CDEC8D5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a:extLst>
            <a:ext uri="{FF2B5EF4-FFF2-40B4-BE49-F238E27FC236}">
              <a16:creationId xmlns:a16="http://schemas.microsoft.com/office/drawing/2014/main" id="{4B593202-7CE8-4238-976B-EB3C17712E5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a:extLst>
            <a:ext uri="{FF2B5EF4-FFF2-40B4-BE49-F238E27FC236}">
              <a16:creationId xmlns:a16="http://schemas.microsoft.com/office/drawing/2014/main" id="{8896E33B-E37A-45B4-820D-4BD8DEB526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a:extLst>
            <a:ext uri="{FF2B5EF4-FFF2-40B4-BE49-F238E27FC236}">
              <a16:creationId xmlns:a16="http://schemas.microsoft.com/office/drawing/2014/main" id="{F35BD09A-0173-4C50-AE6F-386E63D37586}"/>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a:extLst>
            <a:ext uri="{FF2B5EF4-FFF2-40B4-BE49-F238E27FC236}">
              <a16:creationId xmlns:a16="http://schemas.microsoft.com/office/drawing/2014/main" id="{C269374F-C72B-4D6B-A171-267D0231B2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a:extLst>
            <a:ext uri="{FF2B5EF4-FFF2-40B4-BE49-F238E27FC236}">
              <a16:creationId xmlns:a16="http://schemas.microsoft.com/office/drawing/2014/main" id="{5AD390D0-4648-4865-8834-C9294EFFF3E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a:extLst>
            <a:ext uri="{FF2B5EF4-FFF2-40B4-BE49-F238E27FC236}">
              <a16:creationId xmlns:a16="http://schemas.microsoft.com/office/drawing/2014/main" id="{C8B5D325-AA19-4D42-A013-F851FB0B9C5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a:extLst>
            <a:ext uri="{FF2B5EF4-FFF2-40B4-BE49-F238E27FC236}">
              <a16:creationId xmlns:a16="http://schemas.microsoft.com/office/drawing/2014/main" id="{1136B82F-368C-42F0-9E47-FD526685CA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a:extLst>
            <a:ext uri="{FF2B5EF4-FFF2-40B4-BE49-F238E27FC236}">
              <a16:creationId xmlns:a16="http://schemas.microsoft.com/office/drawing/2014/main" id="{D14907EC-B075-436E-A0C6-FF76F43424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a:extLst>
            <a:ext uri="{FF2B5EF4-FFF2-40B4-BE49-F238E27FC236}">
              <a16:creationId xmlns:a16="http://schemas.microsoft.com/office/drawing/2014/main" id="{A7A6D673-621F-4B97-AAB9-167047B8D1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a:extLst>
            <a:ext uri="{FF2B5EF4-FFF2-40B4-BE49-F238E27FC236}">
              <a16:creationId xmlns:a16="http://schemas.microsoft.com/office/drawing/2014/main" id="{65D95F57-7515-46AE-A792-0A4FBD67FB1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a:extLst>
            <a:ext uri="{FF2B5EF4-FFF2-40B4-BE49-F238E27FC236}">
              <a16:creationId xmlns:a16="http://schemas.microsoft.com/office/drawing/2014/main" id="{DBC87C74-20BE-42B9-809A-EFDF085962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a:extLst>
            <a:ext uri="{FF2B5EF4-FFF2-40B4-BE49-F238E27FC236}">
              <a16:creationId xmlns:a16="http://schemas.microsoft.com/office/drawing/2014/main" id="{12BC49C6-CFB6-470B-A95A-D87194ED94D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a:extLst>
            <a:ext uri="{FF2B5EF4-FFF2-40B4-BE49-F238E27FC236}">
              <a16:creationId xmlns:a16="http://schemas.microsoft.com/office/drawing/2014/main" id="{5982F8F7-1D76-4232-A7DF-3B87E23A1C1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a:extLst>
            <a:ext uri="{FF2B5EF4-FFF2-40B4-BE49-F238E27FC236}">
              <a16:creationId xmlns:a16="http://schemas.microsoft.com/office/drawing/2014/main" id="{6A0DAFC9-EEEC-4687-9DCC-CE0A7F9CE13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a:extLst>
            <a:ext uri="{FF2B5EF4-FFF2-40B4-BE49-F238E27FC236}">
              <a16:creationId xmlns:a16="http://schemas.microsoft.com/office/drawing/2014/main" id="{FDDAC56C-9D97-460D-A9F9-4E2BE6DBAE8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a:extLst>
            <a:ext uri="{FF2B5EF4-FFF2-40B4-BE49-F238E27FC236}">
              <a16:creationId xmlns:a16="http://schemas.microsoft.com/office/drawing/2014/main" id="{911D5E0A-5963-48DA-B4E0-13424C03E2A4}"/>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a:extLst>
            <a:ext uri="{FF2B5EF4-FFF2-40B4-BE49-F238E27FC236}">
              <a16:creationId xmlns:a16="http://schemas.microsoft.com/office/drawing/2014/main" id="{76F865FD-BD0A-46FD-9259-ADEC817AF22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a:extLst>
            <a:ext uri="{FF2B5EF4-FFF2-40B4-BE49-F238E27FC236}">
              <a16:creationId xmlns:a16="http://schemas.microsoft.com/office/drawing/2014/main" id="{83FFA84E-324C-40C3-9C29-CF33898BD52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a:extLst>
            <a:ext uri="{FF2B5EF4-FFF2-40B4-BE49-F238E27FC236}">
              <a16:creationId xmlns:a16="http://schemas.microsoft.com/office/drawing/2014/main" id="{87CB40B3-8810-49AE-B15B-C3A5DFE35CA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a:extLst>
            <a:ext uri="{FF2B5EF4-FFF2-40B4-BE49-F238E27FC236}">
              <a16:creationId xmlns:a16="http://schemas.microsoft.com/office/drawing/2014/main" id="{60B3E5A7-3DF6-4329-BE3E-A2B0BD3179DB}"/>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a:extLst>
            <a:ext uri="{FF2B5EF4-FFF2-40B4-BE49-F238E27FC236}">
              <a16:creationId xmlns:a16="http://schemas.microsoft.com/office/drawing/2014/main" id="{3066A602-2C87-4C38-8FA3-AB86E827034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a:extLst>
            <a:ext uri="{FF2B5EF4-FFF2-40B4-BE49-F238E27FC236}">
              <a16:creationId xmlns:a16="http://schemas.microsoft.com/office/drawing/2014/main" id="{D2CADE27-0EF6-40CA-9DED-18C5F3A873A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a:extLst>
            <a:ext uri="{FF2B5EF4-FFF2-40B4-BE49-F238E27FC236}">
              <a16:creationId xmlns:a16="http://schemas.microsoft.com/office/drawing/2014/main" id="{AA76680E-C699-4043-9F82-4A19CC6BA7D7}"/>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a:extLst>
            <a:ext uri="{FF2B5EF4-FFF2-40B4-BE49-F238E27FC236}">
              <a16:creationId xmlns:a16="http://schemas.microsoft.com/office/drawing/2014/main" id="{32C1FE96-3212-4F6D-A46C-A7C118AD74CC}"/>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a:extLst>
            <a:ext uri="{FF2B5EF4-FFF2-40B4-BE49-F238E27FC236}">
              <a16:creationId xmlns:a16="http://schemas.microsoft.com/office/drawing/2014/main" id="{AAE5A061-00D6-4EE4-94F5-FACD645C1A3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a:extLst>
            <a:ext uri="{FF2B5EF4-FFF2-40B4-BE49-F238E27FC236}">
              <a16:creationId xmlns:a16="http://schemas.microsoft.com/office/drawing/2014/main" id="{A7923267-0B6E-4311-B24B-28E3F84A0B0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415C4989-8260-4231-B5C0-8436011E4D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a:extLst>
            <a:ext uri="{FF2B5EF4-FFF2-40B4-BE49-F238E27FC236}">
              <a16:creationId xmlns:a16="http://schemas.microsoft.com/office/drawing/2014/main" id="{ED1DA281-25E3-4D7C-9036-301052873FB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158931</xdr:rowOff>
    </xdr:from>
    <xdr:to>
      <xdr:col>24</xdr:col>
      <xdr:colOff>62865</xdr:colOff>
      <xdr:row>86</xdr:row>
      <xdr:rowOff>168729</xdr:rowOff>
    </xdr:to>
    <xdr:cxnSp macro="">
      <xdr:nvCxnSpPr>
        <xdr:cNvPr id="188" name="直線コネクタ 187">
          <a:extLst>
            <a:ext uri="{FF2B5EF4-FFF2-40B4-BE49-F238E27FC236}">
              <a16:creationId xmlns:a16="http://schemas.microsoft.com/office/drawing/2014/main" id="{C154F70C-AB18-47C8-9B60-54C50CCD281F}"/>
            </a:ext>
          </a:extLst>
        </xdr:cNvPr>
        <xdr:cNvCxnSpPr/>
      </xdr:nvCxnSpPr>
      <xdr:spPr>
        <a:xfrm flipV="1">
          <a:off x="4634865" y="1336058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a:extLst>
            <a:ext uri="{FF2B5EF4-FFF2-40B4-BE49-F238E27FC236}">
              <a16:creationId xmlns:a16="http://schemas.microsoft.com/office/drawing/2014/main" id="{9543AC47-FD91-408F-A606-734D0C116807}"/>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a:extLst>
            <a:ext uri="{FF2B5EF4-FFF2-40B4-BE49-F238E27FC236}">
              <a16:creationId xmlns:a16="http://schemas.microsoft.com/office/drawing/2014/main" id="{4C4168EE-5C84-47DC-A8B4-77611163A3EB}"/>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105608</xdr:rowOff>
    </xdr:from>
    <xdr:ext cx="340478" cy="259045"/>
    <xdr:sp macro="" textlink="">
      <xdr:nvSpPr>
        <xdr:cNvPr id="191" name="【福祉施設】&#10;有形固定資産減価償却率最大値テキスト">
          <a:extLst>
            <a:ext uri="{FF2B5EF4-FFF2-40B4-BE49-F238E27FC236}">
              <a16:creationId xmlns:a16="http://schemas.microsoft.com/office/drawing/2014/main" id="{35A597AD-4FDD-4BEC-93B6-7779AC214C20}"/>
            </a:ext>
          </a:extLst>
        </xdr:cNvPr>
        <xdr:cNvSpPr txBox="1"/>
      </xdr:nvSpPr>
      <xdr:spPr>
        <a:xfrm>
          <a:off x="4673600" y="1313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158931</xdr:rowOff>
    </xdr:from>
    <xdr:to>
      <xdr:col>24</xdr:col>
      <xdr:colOff>152400</xdr:colOff>
      <xdr:row>77</xdr:row>
      <xdr:rowOff>158931</xdr:rowOff>
    </xdr:to>
    <xdr:cxnSp macro="">
      <xdr:nvCxnSpPr>
        <xdr:cNvPr id="192" name="直線コネクタ 191">
          <a:extLst>
            <a:ext uri="{FF2B5EF4-FFF2-40B4-BE49-F238E27FC236}">
              <a16:creationId xmlns:a16="http://schemas.microsoft.com/office/drawing/2014/main" id="{4B6B6348-22CA-4D05-B16C-AD0CD8DB81A1}"/>
            </a:ext>
          </a:extLst>
        </xdr:cNvPr>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114316</xdr:rowOff>
    </xdr:from>
    <xdr:ext cx="405111" cy="259045"/>
    <xdr:sp macro="" textlink="">
      <xdr:nvSpPr>
        <xdr:cNvPr id="193" name="【福祉施設】&#10;有形固定資産減価償却率平均値テキスト">
          <a:extLst>
            <a:ext uri="{FF2B5EF4-FFF2-40B4-BE49-F238E27FC236}">
              <a16:creationId xmlns:a16="http://schemas.microsoft.com/office/drawing/2014/main" id="{24FC0E13-D6DE-49CF-87F2-87C8C90CFE43}"/>
            </a:ext>
          </a:extLst>
        </xdr:cNvPr>
        <xdr:cNvSpPr txBox="1"/>
      </xdr:nvSpPr>
      <xdr:spPr>
        <a:xfrm>
          <a:off x="4673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135889</xdr:rowOff>
    </xdr:from>
    <xdr:to>
      <xdr:col>24</xdr:col>
      <xdr:colOff>114300</xdr:colOff>
      <xdr:row>83</xdr:row>
      <xdr:rowOff>66039</xdr:rowOff>
    </xdr:to>
    <xdr:sp macro="" textlink="">
      <xdr:nvSpPr>
        <xdr:cNvPr id="194" name="フローチャート: 判断 193">
          <a:extLst>
            <a:ext uri="{FF2B5EF4-FFF2-40B4-BE49-F238E27FC236}">
              <a16:creationId xmlns:a16="http://schemas.microsoft.com/office/drawing/2014/main" id="{0DDC527D-A21B-4008-BE5F-FE6A2DECDB9A}"/>
            </a:ext>
          </a:extLst>
        </xdr:cNvPr>
        <xdr:cNvSpPr/>
      </xdr:nvSpPr>
      <xdr:spPr>
        <a:xfrm>
          <a:off x="4584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195" name="フローチャート: 判断 194">
          <a:extLst>
            <a:ext uri="{FF2B5EF4-FFF2-40B4-BE49-F238E27FC236}">
              <a16:creationId xmlns:a16="http://schemas.microsoft.com/office/drawing/2014/main" id="{40813F43-405E-4905-9181-6BD9A14082BC}"/>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28121</xdr:rowOff>
    </xdr:from>
    <xdr:to>
      <xdr:col>15</xdr:col>
      <xdr:colOff>101600</xdr:colOff>
      <xdr:row>82</xdr:row>
      <xdr:rowOff>129721</xdr:rowOff>
    </xdr:to>
    <xdr:sp macro="" textlink="">
      <xdr:nvSpPr>
        <xdr:cNvPr id="196" name="フローチャート: 判断 195">
          <a:extLst>
            <a:ext uri="{FF2B5EF4-FFF2-40B4-BE49-F238E27FC236}">
              <a16:creationId xmlns:a16="http://schemas.microsoft.com/office/drawing/2014/main" id="{4A710EF4-DB47-4221-A82B-CC6054239015}"/>
            </a:ext>
          </a:extLst>
        </xdr:cNvPr>
        <xdr:cNvSpPr/>
      </xdr:nvSpPr>
      <xdr:spPr>
        <a:xfrm>
          <a:off x="2857500" y="1408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108131</xdr:rowOff>
    </xdr:from>
    <xdr:to>
      <xdr:col>10</xdr:col>
      <xdr:colOff>165100</xdr:colOff>
      <xdr:row>83</xdr:row>
      <xdr:rowOff>38281</xdr:rowOff>
    </xdr:to>
    <xdr:sp macro="" textlink="">
      <xdr:nvSpPr>
        <xdr:cNvPr id="197" name="フローチャート: 判断 196">
          <a:extLst>
            <a:ext uri="{FF2B5EF4-FFF2-40B4-BE49-F238E27FC236}">
              <a16:creationId xmlns:a16="http://schemas.microsoft.com/office/drawing/2014/main" id="{895AE43E-A12A-4BA4-B1CA-B3D793159545}"/>
            </a:ext>
          </a:extLst>
        </xdr:cNvPr>
        <xdr:cNvSpPr/>
      </xdr:nvSpPr>
      <xdr:spPr>
        <a:xfrm>
          <a:off x="1968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54248</xdr:rowOff>
    </xdr:from>
    <xdr:to>
      <xdr:col>6</xdr:col>
      <xdr:colOff>38100</xdr:colOff>
      <xdr:row>82</xdr:row>
      <xdr:rowOff>155848</xdr:rowOff>
    </xdr:to>
    <xdr:sp macro="" textlink="">
      <xdr:nvSpPr>
        <xdr:cNvPr id="198" name="フローチャート: 判断 197">
          <a:extLst>
            <a:ext uri="{FF2B5EF4-FFF2-40B4-BE49-F238E27FC236}">
              <a16:creationId xmlns:a16="http://schemas.microsoft.com/office/drawing/2014/main" id="{E46CF451-9E97-440C-B1C3-9E6DCF9379B5}"/>
            </a:ext>
          </a:extLst>
        </xdr:cNvPr>
        <xdr:cNvSpPr/>
      </xdr:nvSpPr>
      <xdr:spPr>
        <a:xfrm>
          <a:off x="1079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D5EB07EA-A7FC-4949-AD49-E61CD9BCA44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D8B5388-593F-419B-9D2B-27CD21E5BB7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CCFFFC1-BA08-4CC5-AF27-D0D42E38A4F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83879B56-6726-4804-B2F4-812ED7069B6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9D753BB0-0352-46F1-BEA6-17F7E5E87A3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29755</xdr:rowOff>
    </xdr:from>
    <xdr:to>
      <xdr:col>24</xdr:col>
      <xdr:colOff>114300</xdr:colOff>
      <xdr:row>81</xdr:row>
      <xdr:rowOff>131355</xdr:rowOff>
    </xdr:to>
    <xdr:sp macro="" textlink="">
      <xdr:nvSpPr>
        <xdr:cNvPr id="204" name="楕円 203">
          <a:extLst>
            <a:ext uri="{FF2B5EF4-FFF2-40B4-BE49-F238E27FC236}">
              <a16:creationId xmlns:a16="http://schemas.microsoft.com/office/drawing/2014/main" id="{FE81DD81-1623-42A8-BD1E-7EAA316EF77F}"/>
            </a:ext>
          </a:extLst>
        </xdr:cNvPr>
        <xdr:cNvSpPr/>
      </xdr:nvSpPr>
      <xdr:spPr>
        <a:xfrm>
          <a:off x="45847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52632</xdr:rowOff>
    </xdr:from>
    <xdr:ext cx="405111" cy="259045"/>
    <xdr:sp macro="" textlink="">
      <xdr:nvSpPr>
        <xdr:cNvPr id="205" name="【福祉施設】&#10;有形固定資産減価償却率該当値テキスト">
          <a:extLst>
            <a:ext uri="{FF2B5EF4-FFF2-40B4-BE49-F238E27FC236}">
              <a16:creationId xmlns:a16="http://schemas.microsoft.com/office/drawing/2014/main" id="{8F16F55C-6F11-4D9B-A2EA-3C18128CFEAF}"/>
            </a:ext>
          </a:extLst>
        </xdr:cNvPr>
        <xdr:cNvSpPr txBox="1"/>
      </xdr:nvSpPr>
      <xdr:spPr>
        <a:xfrm>
          <a:off x="4673600" y="13768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158750</xdr:rowOff>
    </xdr:from>
    <xdr:to>
      <xdr:col>20</xdr:col>
      <xdr:colOff>38100</xdr:colOff>
      <xdr:row>81</xdr:row>
      <xdr:rowOff>88900</xdr:rowOff>
    </xdr:to>
    <xdr:sp macro="" textlink="">
      <xdr:nvSpPr>
        <xdr:cNvPr id="206" name="楕円 205">
          <a:extLst>
            <a:ext uri="{FF2B5EF4-FFF2-40B4-BE49-F238E27FC236}">
              <a16:creationId xmlns:a16="http://schemas.microsoft.com/office/drawing/2014/main" id="{B97F22E5-DF22-42BB-B4C7-7B81B87B3819}"/>
            </a:ext>
          </a:extLst>
        </xdr:cNvPr>
        <xdr:cNvSpPr/>
      </xdr:nvSpPr>
      <xdr:spPr>
        <a:xfrm>
          <a:off x="3746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38100</xdr:rowOff>
    </xdr:from>
    <xdr:to>
      <xdr:col>24</xdr:col>
      <xdr:colOff>63500</xdr:colOff>
      <xdr:row>81</xdr:row>
      <xdr:rowOff>80555</xdr:rowOff>
    </xdr:to>
    <xdr:cxnSp macro="">
      <xdr:nvCxnSpPr>
        <xdr:cNvPr id="207" name="直線コネクタ 206">
          <a:extLst>
            <a:ext uri="{FF2B5EF4-FFF2-40B4-BE49-F238E27FC236}">
              <a16:creationId xmlns:a16="http://schemas.microsoft.com/office/drawing/2014/main" id="{AC4D8380-2BEC-43BB-A7D5-4132468F9394}"/>
            </a:ext>
          </a:extLst>
        </xdr:cNvPr>
        <xdr:cNvCxnSpPr/>
      </xdr:nvCxnSpPr>
      <xdr:spPr>
        <a:xfrm>
          <a:off x="3797300" y="1392555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116295</xdr:rowOff>
    </xdr:from>
    <xdr:to>
      <xdr:col>15</xdr:col>
      <xdr:colOff>101600</xdr:colOff>
      <xdr:row>81</xdr:row>
      <xdr:rowOff>46445</xdr:rowOff>
    </xdr:to>
    <xdr:sp macro="" textlink="">
      <xdr:nvSpPr>
        <xdr:cNvPr id="208" name="楕円 207">
          <a:extLst>
            <a:ext uri="{FF2B5EF4-FFF2-40B4-BE49-F238E27FC236}">
              <a16:creationId xmlns:a16="http://schemas.microsoft.com/office/drawing/2014/main" id="{142415F0-AD6D-4D51-A47D-33977B7C4A80}"/>
            </a:ext>
          </a:extLst>
        </xdr:cNvPr>
        <xdr:cNvSpPr/>
      </xdr:nvSpPr>
      <xdr:spPr>
        <a:xfrm>
          <a:off x="2857500" y="138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167095</xdr:rowOff>
    </xdr:from>
    <xdr:to>
      <xdr:col>19</xdr:col>
      <xdr:colOff>177800</xdr:colOff>
      <xdr:row>81</xdr:row>
      <xdr:rowOff>38100</xdr:rowOff>
    </xdr:to>
    <xdr:cxnSp macro="">
      <xdr:nvCxnSpPr>
        <xdr:cNvPr id="209" name="直線コネクタ 208">
          <a:extLst>
            <a:ext uri="{FF2B5EF4-FFF2-40B4-BE49-F238E27FC236}">
              <a16:creationId xmlns:a16="http://schemas.microsoft.com/office/drawing/2014/main" id="{BE751BC7-D431-4746-AE9E-4DE6341FEDBE}"/>
            </a:ext>
          </a:extLst>
        </xdr:cNvPr>
        <xdr:cNvCxnSpPr/>
      </xdr:nvCxnSpPr>
      <xdr:spPr>
        <a:xfrm>
          <a:off x="2908300" y="1388309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73842</xdr:rowOff>
    </xdr:from>
    <xdr:to>
      <xdr:col>10</xdr:col>
      <xdr:colOff>165100</xdr:colOff>
      <xdr:row>81</xdr:row>
      <xdr:rowOff>3992</xdr:rowOff>
    </xdr:to>
    <xdr:sp macro="" textlink="">
      <xdr:nvSpPr>
        <xdr:cNvPr id="210" name="楕円 209">
          <a:extLst>
            <a:ext uri="{FF2B5EF4-FFF2-40B4-BE49-F238E27FC236}">
              <a16:creationId xmlns:a16="http://schemas.microsoft.com/office/drawing/2014/main" id="{B4FFBB11-28C9-4D77-B4A8-0C070AACCC52}"/>
            </a:ext>
          </a:extLst>
        </xdr:cNvPr>
        <xdr:cNvSpPr/>
      </xdr:nvSpPr>
      <xdr:spPr>
        <a:xfrm>
          <a:off x="19685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124642</xdr:rowOff>
    </xdr:from>
    <xdr:to>
      <xdr:col>15</xdr:col>
      <xdr:colOff>50800</xdr:colOff>
      <xdr:row>80</xdr:row>
      <xdr:rowOff>167095</xdr:rowOff>
    </xdr:to>
    <xdr:cxnSp macro="">
      <xdr:nvCxnSpPr>
        <xdr:cNvPr id="211" name="直線コネクタ 210">
          <a:extLst>
            <a:ext uri="{FF2B5EF4-FFF2-40B4-BE49-F238E27FC236}">
              <a16:creationId xmlns:a16="http://schemas.microsoft.com/office/drawing/2014/main" id="{2E5930A1-47A4-4D86-BD27-E9962B8B9EF1}"/>
            </a:ext>
          </a:extLst>
        </xdr:cNvPr>
        <xdr:cNvCxnSpPr/>
      </xdr:nvCxnSpPr>
      <xdr:spPr>
        <a:xfrm>
          <a:off x="2019300" y="13840642"/>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31387</xdr:rowOff>
    </xdr:from>
    <xdr:to>
      <xdr:col>6</xdr:col>
      <xdr:colOff>38100</xdr:colOff>
      <xdr:row>80</xdr:row>
      <xdr:rowOff>132987</xdr:rowOff>
    </xdr:to>
    <xdr:sp macro="" textlink="">
      <xdr:nvSpPr>
        <xdr:cNvPr id="212" name="楕円 211">
          <a:extLst>
            <a:ext uri="{FF2B5EF4-FFF2-40B4-BE49-F238E27FC236}">
              <a16:creationId xmlns:a16="http://schemas.microsoft.com/office/drawing/2014/main" id="{545A1940-1070-463A-A56C-6F905450C896}"/>
            </a:ext>
          </a:extLst>
        </xdr:cNvPr>
        <xdr:cNvSpPr/>
      </xdr:nvSpPr>
      <xdr:spPr>
        <a:xfrm>
          <a:off x="1079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82187</xdr:rowOff>
    </xdr:from>
    <xdr:to>
      <xdr:col>10</xdr:col>
      <xdr:colOff>114300</xdr:colOff>
      <xdr:row>80</xdr:row>
      <xdr:rowOff>124642</xdr:rowOff>
    </xdr:to>
    <xdr:cxnSp macro="">
      <xdr:nvCxnSpPr>
        <xdr:cNvPr id="213" name="直線コネクタ 212">
          <a:extLst>
            <a:ext uri="{FF2B5EF4-FFF2-40B4-BE49-F238E27FC236}">
              <a16:creationId xmlns:a16="http://schemas.microsoft.com/office/drawing/2014/main" id="{578AC7A9-0B34-49D0-907C-8BA1E8546F1A}"/>
            </a:ext>
          </a:extLst>
        </xdr:cNvPr>
        <xdr:cNvCxnSpPr/>
      </xdr:nvCxnSpPr>
      <xdr:spPr>
        <a:xfrm>
          <a:off x="1130300" y="1379818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214" name="n_1aveValue【福祉施設】&#10;有形固定資産減価償却率">
          <a:extLst>
            <a:ext uri="{FF2B5EF4-FFF2-40B4-BE49-F238E27FC236}">
              <a16:creationId xmlns:a16="http://schemas.microsoft.com/office/drawing/2014/main" id="{13083C4E-995A-4405-9EEC-E4682478C951}"/>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120848</xdr:rowOff>
    </xdr:from>
    <xdr:ext cx="405111" cy="259045"/>
    <xdr:sp macro="" textlink="">
      <xdr:nvSpPr>
        <xdr:cNvPr id="215" name="n_2aveValue【福祉施設】&#10;有形固定資産減価償却率">
          <a:extLst>
            <a:ext uri="{FF2B5EF4-FFF2-40B4-BE49-F238E27FC236}">
              <a16:creationId xmlns:a16="http://schemas.microsoft.com/office/drawing/2014/main" id="{7DC8F733-BAD1-4FB6-A625-FE4E5A5B2088}"/>
            </a:ext>
          </a:extLst>
        </xdr:cNvPr>
        <xdr:cNvSpPr txBox="1"/>
      </xdr:nvSpPr>
      <xdr:spPr>
        <a:xfrm>
          <a:off x="2705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29408</xdr:rowOff>
    </xdr:from>
    <xdr:ext cx="405111" cy="259045"/>
    <xdr:sp macro="" textlink="">
      <xdr:nvSpPr>
        <xdr:cNvPr id="216" name="n_3aveValue【福祉施設】&#10;有形固定資産減価償却率">
          <a:extLst>
            <a:ext uri="{FF2B5EF4-FFF2-40B4-BE49-F238E27FC236}">
              <a16:creationId xmlns:a16="http://schemas.microsoft.com/office/drawing/2014/main" id="{2D3A6120-0066-44FC-922F-5D8AFE12BC5A}"/>
            </a:ext>
          </a:extLst>
        </xdr:cNvPr>
        <xdr:cNvSpPr txBox="1"/>
      </xdr:nvSpPr>
      <xdr:spPr>
        <a:xfrm>
          <a:off x="1816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146975</xdr:rowOff>
    </xdr:from>
    <xdr:ext cx="405111" cy="259045"/>
    <xdr:sp macro="" textlink="">
      <xdr:nvSpPr>
        <xdr:cNvPr id="217" name="n_4aveValue【福祉施設】&#10;有形固定資産減価償却率">
          <a:extLst>
            <a:ext uri="{FF2B5EF4-FFF2-40B4-BE49-F238E27FC236}">
              <a16:creationId xmlns:a16="http://schemas.microsoft.com/office/drawing/2014/main" id="{A668EFDD-3C8E-46F9-A907-CBCF48DDA9CA}"/>
            </a:ext>
          </a:extLst>
        </xdr:cNvPr>
        <xdr:cNvSpPr txBox="1"/>
      </xdr:nvSpPr>
      <xdr:spPr>
        <a:xfrm>
          <a:off x="927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105427</xdr:rowOff>
    </xdr:from>
    <xdr:ext cx="405111" cy="259045"/>
    <xdr:sp macro="" textlink="">
      <xdr:nvSpPr>
        <xdr:cNvPr id="218" name="n_1mainValue【福祉施設】&#10;有形固定資産減価償却率">
          <a:extLst>
            <a:ext uri="{FF2B5EF4-FFF2-40B4-BE49-F238E27FC236}">
              <a16:creationId xmlns:a16="http://schemas.microsoft.com/office/drawing/2014/main" id="{DADC6415-20B1-43D3-8A80-43385414608B}"/>
            </a:ext>
          </a:extLst>
        </xdr:cNvPr>
        <xdr:cNvSpPr txBox="1"/>
      </xdr:nvSpPr>
      <xdr:spPr>
        <a:xfrm>
          <a:off x="3582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62972</xdr:rowOff>
    </xdr:from>
    <xdr:ext cx="405111" cy="259045"/>
    <xdr:sp macro="" textlink="">
      <xdr:nvSpPr>
        <xdr:cNvPr id="219" name="n_2mainValue【福祉施設】&#10;有形固定資産減価償却率">
          <a:extLst>
            <a:ext uri="{FF2B5EF4-FFF2-40B4-BE49-F238E27FC236}">
              <a16:creationId xmlns:a16="http://schemas.microsoft.com/office/drawing/2014/main" id="{18DB728D-FC9D-412D-8A37-662253E50762}"/>
            </a:ext>
          </a:extLst>
        </xdr:cNvPr>
        <xdr:cNvSpPr txBox="1"/>
      </xdr:nvSpPr>
      <xdr:spPr>
        <a:xfrm>
          <a:off x="2705744" y="136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20519</xdr:rowOff>
    </xdr:from>
    <xdr:ext cx="405111" cy="259045"/>
    <xdr:sp macro="" textlink="">
      <xdr:nvSpPr>
        <xdr:cNvPr id="220" name="n_3mainValue【福祉施設】&#10;有形固定資産減価償却率">
          <a:extLst>
            <a:ext uri="{FF2B5EF4-FFF2-40B4-BE49-F238E27FC236}">
              <a16:creationId xmlns:a16="http://schemas.microsoft.com/office/drawing/2014/main" id="{55C97F9B-6842-41AC-8529-EED115935428}"/>
            </a:ext>
          </a:extLst>
        </xdr:cNvPr>
        <xdr:cNvSpPr txBox="1"/>
      </xdr:nvSpPr>
      <xdr:spPr>
        <a:xfrm>
          <a:off x="1816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149514</xdr:rowOff>
    </xdr:from>
    <xdr:ext cx="405111" cy="259045"/>
    <xdr:sp macro="" textlink="">
      <xdr:nvSpPr>
        <xdr:cNvPr id="221" name="n_4mainValue【福祉施設】&#10;有形固定資産減価償却率">
          <a:extLst>
            <a:ext uri="{FF2B5EF4-FFF2-40B4-BE49-F238E27FC236}">
              <a16:creationId xmlns:a16="http://schemas.microsoft.com/office/drawing/2014/main" id="{EFD141A5-878E-4742-B4AC-184C07E3EACA}"/>
            </a:ext>
          </a:extLst>
        </xdr:cNvPr>
        <xdr:cNvSpPr txBox="1"/>
      </xdr:nvSpPr>
      <xdr:spPr>
        <a:xfrm>
          <a:off x="927744"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a:extLst>
            <a:ext uri="{FF2B5EF4-FFF2-40B4-BE49-F238E27FC236}">
              <a16:creationId xmlns:a16="http://schemas.microsoft.com/office/drawing/2014/main" id="{7C038584-DB19-4E72-983C-969D2657304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a:extLst>
            <a:ext uri="{FF2B5EF4-FFF2-40B4-BE49-F238E27FC236}">
              <a16:creationId xmlns:a16="http://schemas.microsoft.com/office/drawing/2014/main" id="{63296325-E4CB-4BD1-883E-58AD561809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a:extLst>
            <a:ext uri="{FF2B5EF4-FFF2-40B4-BE49-F238E27FC236}">
              <a16:creationId xmlns:a16="http://schemas.microsoft.com/office/drawing/2014/main" id="{83CFA107-9D68-41E9-A591-11F7D01CB80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a:extLst>
            <a:ext uri="{FF2B5EF4-FFF2-40B4-BE49-F238E27FC236}">
              <a16:creationId xmlns:a16="http://schemas.microsoft.com/office/drawing/2014/main" id="{7E8C3F29-D867-48C5-8336-864E7075C4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a:extLst>
            <a:ext uri="{FF2B5EF4-FFF2-40B4-BE49-F238E27FC236}">
              <a16:creationId xmlns:a16="http://schemas.microsoft.com/office/drawing/2014/main" id="{323473B5-8803-40BB-98EE-47037CAB16A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a:extLst>
            <a:ext uri="{FF2B5EF4-FFF2-40B4-BE49-F238E27FC236}">
              <a16:creationId xmlns:a16="http://schemas.microsoft.com/office/drawing/2014/main" id="{C00D27A8-E693-4B76-8805-0C940407FD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a:extLst>
            <a:ext uri="{FF2B5EF4-FFF2-40B4-BE49-F238E27FC236}">
              <a16:creationId xmlns:a16="http://schemas.microsoft.com/office/drawing/2014/main" id="{F29BD59D-E4BD-41CC-995E-2E102E2FF29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a:extLst>
            <a:ext uri="{FF2B5EF4-FFF2-40B4-BE49-F238E27FC236}">
              <a16:creationId xmlns:a16="http://schemas.microsoft.com/office/drawing/2014/main" id="{DA9C4647-B731-4623-B607-C5C161BCDFA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a:extLst>
            <a:ext uri="{FF2B5EF4-FFF2-40B4-BE49-F238E27FC236}">
              <a16:creationId xmlns:a16="http://schemas.microsoft.com/office/drawing/2014/main" id="{EFD098C7-1AA3-4097-BD56-1ECDA8E5154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a:extLst>
            <a:ext uri="{FF2B5EF4-FFF2-40B4-BE49-F238E27FC236}">
              <a16:creationId xmlns:a16="http://schemas.microsoft.com/office/drawing/2014/main" id="{7EA7B47C-160A-49A5-9B71-C149962CD1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a:extLst>
            <a:ext uri="{FF2B5EF4-FFF2-40B4-BE49-F238E27FC236}">
              <a16:creationId xmlns:a16="http://schemas.microsoft.com/office/drawing/2014/main" id="{743A6D1B-6A89-410D-AF56-DE5D098AD27E}"/>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a:extLst>
            <a:ext uri="{FF2B5EF4-FFF2-40B4-BE49-F238E27FC236}">
              <a16:creationId xmlns:a16="http://schemas.microsoft.com/office/drawing/2014/main" id="{926EB925-73AD-4CDB-B315-08236D4F05DB}"/>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a:extLst>
            <a:ext uri="{FF2B5EF4-FFF2-40B4-BE49-F238E27FC236}">
              <a16:creationId xmlns:a16="http://schemas.microsoft.com/office/drawing/2014/main" id="{43402963-A696-4C07-B5AE-2FE128A6C00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a:extLst>
            <a:ext uri="{FF2B5EF4-FFF2-40B4-BE49-F238E27FC236}">
              <a16:creationId xmlns:a16="http://schemas.microsoft.com/office/drawing/2014/main" id="{A37A725A-D97E-4A4A-8952-6E4ABC0E87D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a:extLst>
            <a:ext uri="{FF2B5EF4-FFF2-40B4-BE49-F238E27FC236}">
              <a16:creationId xmlns:a16="http://schemas.microsoft.com/office/drawing/2014/main" id="{90FF7BD8-3A75-4547-94BB-97AA4068F69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a:extLst>
            <a:ext uri="{FF2B5EF4-FFF2-40B4-BE49-F238E27FC236}">
              <a16:creationId xmlns:a16="http://schemas.microsoft.com/office/drawing/2014/main" id="{1B8211CB-34F2-4985-A233-6AB3628A0D0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a:extLst>
            <a:ext uri="{FF2B5EF4-FFF2-40B4-BE49-F238E27FC236}">
              <a16:creationId xmlns:a16="http://schemas.microsoft.com/office/drawing/2014/main" id="{1574FB8C-67B9-4C39-AAAF-4E4BA585DAC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a:extLst>
            <a:ext uri="{FF2B5EF4-FFF2-40B4-BE49-F238E27FC236}">
              <a16:creationId xmlns:a16="http://schemas.microsoft.com/office/drawing/2014/main" id="{43A60493-74ED-42FA-9629-7E5006029C4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a:extLst>
            <a:ext uri="{FF2B5EF4-FFF2-40B4-BE49-F238E27FC236}">
              <a16:creationId xmlns:a16="http://schemas.microsoft.com/office/drawing/2014/main" id="{EE01C53D-B508-4AD4-AB2A-6D8F9F000C5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387A80E5-17CE-40C0-96D8-67BA2DE4FDF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a:extLst>
            <a:ext uri="{FF2B5EF4-FFF2-40B4-BE49-F238E27FC236}">
              <a16:creationId xmlns:a16="http://schemas.microsoft.com/office/drawing/2014/main" id="{705508A7-652D-490A-9063-53FC6E98072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1524</xdr:rowOff>
    </xdr:to>
    <xdr:cxnSp macro="">
      <xdr:nvCxnSpPr>
        <xdr:cNvPr id="243" name="直線コネクタ 242">
          <a:extLst>
            <a:ext uri="{FF2B5EF4-FFF2-40B4-BE49-F238E27FC236}">
              <a16:creationId xmlns:a16="http://schemas.microsoft.com/office/drawing/2014/main" id="{6368C28D-CEE4-40A3-98DC-E3CBF91EE009}"/>
            </a:ext>
          </a:extLst>
        </xdr:cNvPr>
        <xdr:cNvCxnSpPr/>
      </xdr:nvCxnSpPr>
      <xdr:spPr>
        <a:xfrm flipV="1">
          <a:off x="10476865" y="13491211"/>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244" name="【福祉施設】&#10;一人当たり面積最小値テキスト">
          <a:extLst>
            <a:ext uri="{FF2B5EF4-FFF2-40B4-BE49-F238E27FC236}">
              <a16:creationId xmlns:a16="http://schemas.microsoft.com/office/drawing/2014/main" id="{895C522E-4E80-4B6C-BB80-ED75F0DDFD4B}"/>
            </a:ext>
          </a:extLst>
        </xdr:cNvPr>
        <xdr:cNvSpPr txBox="1"/>
      </xdr:nvSpPr>
      <xdr:spPr>
        <a:xfrm>
          <a:off x="10515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245" name="直線コネクタ 244">
          <a:extLst>
            <a:ext uri="{FF2B5EF4-FFF2-40B4-BE49-F238E27FC236}">
              <a16:creationId xmlns:a16="http://schemas.microsoft.com/office/drawing/2014/main" id="{71B80FDE-97F8-4475-9C1F-E1FDC7A1E88E}"/>
            </a:ext>
          </a:extLst>
        </xdr:cNvPr>
        <xdr:cNvCxnSpPr/>
      </xdr:nvCxnSpPr>
      <xdr:spPr>
        <a:xfrm>
          <a:off x="10388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46" name="【福祉施設】&#10;一人当たり面積最大値テキスト">
          <a:extLst>
            <a:ext uri="{FF2B5EF4-FFF2-40B4-BE49-F238E27FC236}">
              <a16:creationId xmlns:a16="http://schemas.microsoft.com/office/drawing/2014/main" id="{325FBFFD-9378-4B92-9951-AF518EF3A7D3}"/>
            </a:ext>
          </a:extLst>
        </xdr:cNvPr>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47" name="直線コネクタ 246">
          <a:extLst>
            <a:ext uri="{FF2B5EF4-FFF2-40B4-BE49-F238E27FC236}">
              <a16:creationId xmlns:a16="http://schemas.microsoft.com/office/drawing/2014/main" id="{955D1C4C-8BE9-4389-9906-486F77C78CC1}"/>
            </a:ext>
          </a:extLst>
        </xdr:cNvPr>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113047</xdr:rowOff>
    </xdr:from>
    <xdr:ext cx="469744" cy="259045"/>
    <xdr:sp macro="" textlink="">
      <xdr:nvSpPr>
        <xdr:cNvPr id="248" name="【福祉施設】&#10;一人当たり面積平均値テキスト">
          <a:extLst>
            <a:ext uri="{FF2B5EF4-FFF2-40B4-BE49-F238E27FC236}">
              <a16:creationId xmlns:a16="http://schemas.microsoft.com/office/drawing/2014/main" id="{5E29B5F6-BEB8-4352-977C-3B14381E8AF8}"/>
            </a:ext>
          </a:extLst>
        </xdr:cNvPr>
        <xdr:cNvSpPr txBox="1"/>
      </xdr:nvSpPr>
      <xdr:spPr>
        <a:xfrm>
          <a:off x="10515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90170</xdr:rowOff>
    </xdr:from>
    <xdr:to>
      <xdr:col>55</xdr:col>
      <xdr:colOff>50800</xdr:colOff>
      <xdr:row>84</xdr:row>
      <xdr:rowOff>20320</xdr:rowOff>
    </xdr:to>
    <xdr:sp macro="" textlink="">
      <xdr:nvSpPr>
        <xdr:cNvPr id="249" name="フローチャート: 判断 248">
          <a:extLst>
            <a:ext uri="{FF2B5EF4-FFF2-40B4-BE49-F238E27FC236}">
              <a16:creationId xmlns:a16="http://schemas.microsoft.com/office/drawing/2014/main" id="{56BBEFFD-A195-4585-8AC8-0F09FFE9A37C}"/>
            </a:ext>
          </a:extLst>
        </xdr:cNvPr>
        <xdr:cNvSpPr/>
      </xdr:nvSpPr>
      <xdr:spPr>
        <a:xfrm>
          <a:off x="10426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65024</xdr:rowOff>
    </xdr:from>
    <xdr:to>
      <xdr:col>50</xdr:col>
      <xdr:colOff>165100</xdr:colOff>
      <xdr:row>83</xdr:row>
      <xdr:rowOff>166624</xdr:rowOff>
    </xdr:to>
    <xdr:sp macro="" textlink="">
      <xdr:nvSpPr>
        <xdr:cNvPr id="250" name="フローチャート: 判断 249">
          <a:extLst>
            <a:ext uri="{FF2B5EF4-FFF2-40B4-BE49-F238E27FC236}">
              <a16:creationId xmlns:a16="http://schemas.microsoft.com/office/drawing/2014/main" id="{4AE6899A-4EC8-4515-9C4F-154F6099CEC3}"/>
            </a:ext>
          </a:extLst>
        </xdr:cNvPr>
        <xdr:cNvSpPr/>
      </xdr:nvSpPr>
      <xdr:spPr>
        <a:xfrm>
          <a:off x="9588500" y="1429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94742</xdr:rowOff>
    </xdr:from>
    <xdr:to>
      <xdr:col>46</xdr:col>
      <xdr:colOff>38100</xdr:colOff>
      <xdr:row>84</xdr:row>
      <xdr:rowOff>24892</xdr:rowOff>
    </xdr:to>
    <xdr:sp macro="" textlink="">
      <xdr:nvSpPr>
        <xdr:cNvPr id="251" name="フローチャート: 判断 250">
          <a:extLst>
            <a:ext uri="{FF2B5EF4-FFF2-40B4-BE49-F238E27FC236}">
              <a16:creationId xmlns:a16="http://schemas.microsoft.com/office/drawing/2014/main" id="{DA8D0721-862D-4DC7-9725-103AAB846B84}"/>
            </a:ext>
          </a:extLst>
        </xdr:cNvPr>
        <xdr:cNvSpPr/>
      </xdr:nvSpPr>
      <xdr:spPr>
        <a:xfrm>
          <a:off x="86995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115315</xdr:rowOff>
    </xdr:from>
    <xdr:to>
      <xdr:col>41</xdr:col>
      <xdr:colOff>101600</xdr:colOff>
      <xdr:row>84</xdr:row>
      <xdr:rowOff>45465</xdr:rowOff>
    </xdr:to>
    <xdr:sp macro="" textlink="">
      <xdr:nvSpPr>
        <xdr:cNvPr id="252" name="フローチャート: 判断 251">
          <a:extLst>
            <a:ext uri="{FF2B5EF4-FFF2-40B4-BE49-F238E27FC236}">
              <a16:creationId xmlns:a16="http://schemas.microsoft.com/office/drawing/2014/main" id="{4A87439C-14DA-4FEF-BED4-91162572B6C2}"/>
            </a:ext>
          </a:extLst>
        </xdr:cNvPr>
        <xdr:cNvSpPr/>
      </xdr:nvSpPr>
      <xdr:spPr>
        <a:xfrm>
          <a:off x="7810500" y="1434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138176</xdr:rowOff>
    </xdr:from>
    <xdr:to>
      <xdr:col>36</xdr:col>
      <xdr:colOff>165100</xdr:colOff>
      <xdr:row>84</xdr:row>
      <xdr:rowOff>68326</xdr:rowOff>
    </xdr:to>
    <xdr:sp macro="" textlink="">
      <xdr:nvSpPr>
        <xdr:cNvPr id="253" name="フローチャート: 判断 252">
          <a:extLst>
            <a:ext uri="{FF2B5EF4-FFF2-40B4-BE49-F238E27FC236}">
              <a16:creationId xmlns:a16="http://schemas.microsoft.com/office/drawing/2014/main" id="{63A5FBF6-7863-4F0F-98E9-C9F93CFAB60D}"/>
            </a:ext>
          </a:extLst>
        </xdr:cNvPr>
        <xdr:cNvSpPr/>
      </xdr:nvSpPr>
      <xdr:spPr>
        <a:xfrm>
          <a:off x="6921500" y="1436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9D2B792B-2E9F-4C74-A7C7-E160C1E9308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19178ED-2C68-4F48-8C9F-F7A31874EB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B2047DD5-D056-4B50-82B1-8103C0EDC64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2EF42331-F4CB-4F3F-BCFA-EABB27E247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7E2C927-4D81-4AB0-9089-9037F524975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37592</xdr:rowOff>
    </xdr:from>
    <xdr:to>
      <xdr:col>55</xdr:col>
      <xdr:colOff>50800</xdr:colOff>
      <xdr:row>85</xdr:row>
      <xdr:rowOff>139192</xdr:rowOff>
    </xdr:to>
    <xdr:sp macro="" textlink="">
      <xdr:nvSpPr>
        <xdr:cNvPr id="259" name="楕円 258">
          <a:extLst>
            <a:ext uri="{FF2B5EF4-FFF2-40B4-BE49-F238E27FC236}">
              <a16:creationId xmlns:a16="http://schemas.microsoft.com/office/drawing/2014/main" id="{633356A1-A8A9-4E34-8917-C73AFF42CE1A}"/>
            </a:ext>
          </a:extLst>
        </xdr:cNvPr>
        <xdr:cNvSpPr/>
      </xdr:nvSpPr>
      <xdr:spPr>
        <a:xfrm>
          <a:off x="104267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123969</xdr:rowOff>
    </xdr:from>
    <xdr:ext cx="469744" cy="259045"/>
    <xdr:sp macro="" textlink="">
      <xdr:nvSpPr>
        <xdr:cNvPr id="260" name="【福祉施設】&#10;一人当たり面積該当値テキスト">
          <a:extLst>
            <a:ext uri="{FF2B5EF4-FFF2-40B4-BE49-F238E27FC236}">
              <a16:creationId xmlns:a16="http://schemas.microsoft.com/office/drawing/2014/main" id="{C32926CA-8CEA-406E-91CE-CDFEC48AAA1E}"/>
            </a:ext>
          </a:extLst>
        </xdr:cNvPr>
        <xdr:cNvSpPr txBox="1"/>
      </xdr:nvSpPr>
      <xdr:spPr>
        <a:xfrm>
          <a:off x="10515600" y="1452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37592</xdr:rowOff>
    </xdr:from>
    <xdr:to>
      <xdr:col>50</xdr:col>
      <xdr:colOff>165100</xdr:colOff>
      <xdr:row>85</xdr:row>
      <xdr:rowOff>139192</xdr:rowOff>
    </xdr:to>
    <xdr:sp macro="" textlink="">
      <xdr:nvSpPr>
        <xdr:cNvPr id="261" name="楕円 260">
          <a:extLst>
            <a:ext uri="{FF2B5EF4-FFF2-40B4-BE49-F238E27FC236}">
              <a16:creationId xmlns:a16="http://schemas.microsoft.com/office/drawing/2014/main" id="{AD4A55FB-D318-4756-B5AD-37D06DCB8277}"/>
            </a:ext>
          </a:extLst>
        </xdr:cNvPr>
        <xdr:cNvSpPr/>
      </xdr:nvSpPr>
      <xdr:spPr>
        <a:xfrm>
          <a:off x="9588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88392</xdr:rowOff>
    </xdr:from>
    <xdr:to>
      <xdr:col>55</xdr:col>
      <xdr:colOff>0</xdr:colOff>
      <xdr:row>85</xdr:row>
      <xdr:rowOff>88392</xdr:rowOff>
    </xdr:to>
    <xdr:cxnSp macro="">
      <xdr:nvCxnSpPr>
        <xdr:cNvPr id="262" name="直線コネクタ 261">
          <a:extLst>
            <a:ext uri="{FF2B5EF4-FFF2-40B4-BE49-F238E27FC236}">
              <a16:creationId xmlns:a16="http://schemas.microsoft.com/office/drawing/2014/main" id="{8F96ACBD-1159-4FAB-A841-28F361E1EA9B}"/>
            </a:ext>
          </a:extLst>
        </xdr:cNvPr>
        <xdr:cNvCxnSpPr/>
      </xdr:nvCxnSpPr>
      <xdr:spPr>
        <a:xfrm>
          <a:off x="9639300" y="146616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37592</xdr:rowOff>
    </xdr:from>
    <xdr:to>
      <xdr:col>46</xdr:col>
      <xdr:colOff>38100</xdr:colOff>
      <xdr:row>85</xdr:row>
      <xdr:rowOff>139192</xdr:rowOff>
    </xdr:to>
    <xdr:sp macro="" textlink="">
      <xdr:nvSpPr>
        <xdr:cNvPr id="263" name="楕円 262">
          <a:extLst>
            <a:ext uri="{FF2B5EF4-FFF2-40B4-BE49-F238E27FC236}">
              <a16:creationId xmlns:a16="http://schemas.microsoft.com/office/drawing/2014/main" id="{D5DCD78C-EF6C-4286-9926-1B4EF5BCF55F}"/>
            </a:ext>
          </a:extLst>
        </xdr:cNvPr>
        <xdr:cNvSpPr/>
      </xdr:nvSpPr>
      <xdr:spPr>
        <a:xfrm>
          <a:off x="8699500" y="1461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88392</xdr:rowOff>
    </xdr:from>
    <xdr:to>
      <xdr:col>50</xdr:col>
      <xdr:colOff>114300</xdr:colOff>
      <xdr:row>85</xdr:row>
      <xdr:rowOff>88392</xdr:rowOff>
    </xdr:to>
    <xdr:cxnSp macro="">
      <xdr:nvCxnSpPr>
        <xdr:cNvPr id="264" name="直線コネクタ 263">
          <a:extLst>
            <a:ext uri="{FF2B5EF4-FFF2-40B4-BE49-F238E27FC236}">
              <a16:creationId xmlns:a16="http://schemas.microsoft.com/office/drawing/2014/main" id="{3DB6B566-8B7B-4E3D-BCBE-E768C3304230}"/>
            </a:ext>
          </a:extLst>
        </xdr:cNvPr>
        <xdr:cNvCxnSpPr/>
      </xdr:nvCxnSpPr>
      <xdr:spPr>
        <a:xfrm>
          <a:off x="8750300" y="146616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35306</xdr:rowOff>
    </xdr:from>
    <xdr:to>
      <xdr:col>41</xdr:col>
      <xdr:colOff>101600</xdr:colOff>
      <xdr:row>85</xdr:row>
      <xdr:rowOff>136906</xdr:rowOff>
    </xdr:to>
    <xdr:sp macro="" textlink="">
      <xdr:nvSpPr>
        <xdr:cNvPr id="265" name="楕円 264">
          <a:extLst>
            <a:ext uri="{FF2B5EF4-FFF2-40B4-BE49-F238E27FC236}">
              <a16:creationId xmlns:a16="http://schemas.microsoft.com/office/drawing/2014/main" id="{0EA0D2D6-7524-4C13-A83E-8C54B1A67D15}"/>
            </a:ext>
          </a:extLst>
        </xdr:cNvPr>
        <xdr:cNvSpPr/>
      </xdr:nvSpPr>
      <xdr:spPr>
        <a:xfrm>
          <a:off x="7810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86106</xdr:rowOff>
    </xdr:from>
    <xdr:to>
      <xdr:col>45</xdr:col>
      <xdr:colOff>177800</xdr:colOff>
      <xdr:row>85</xdr:row>
      <xdr:rowOff>88392</xdr:rowOff>
    </xdr:to>
    <xdr:cxnSp macro="">
      <xdr:nvCxnSpPr>
        <xdr:cNvPr id="266" name="直線コネクタ 265">
          <a:extLst>
            <a:ext uri="{FF2B5EF4-FFF2-40B4-BE49-F238E27FC236}">
              <a16:creationId xmlns:a16="http://schemas.microsoft.com/office/drawing/2014/main" id="{E9755717-50B4-44E7-A342-5EFFB736C42F}"/>
            </a:ext>
          </a:extLst>
        </xdr:cNvPr>
        <xdr:cNvCxnSpPr/>
      </xdr:nvCxnSpPr>
      <xdr:spPr>
        <a:xfrm>
          <a:off x="7861300" y="146593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33020</xdr:rowOff>
    </xdr:from>
    <xdr:to>
      <xdr:col>36</xdr:col>
      <xdr:colOff>165100</xdr:colOff>
      <xdr:row>85</xdr:row>
      <xdr:rowOff>134620</xdr:rowOff>
    </xdr:to>
    <xdr:sp macro="" textlink="">
      <xdr:nvSpPr>
        <xdr:cNvPr id="267" name="楕円 266">
          <a:extLst>
            <a:ext uri="{FF2B5EF4-FFF2-40B4-BE49-F238E27FC236}">
              <a16:creationId xmlns:a16="http://schemas.microsoft.com/office/drawing/2014/main" id="{C236CC18-D61E-4F77-B61A-73A6E4E6FBD3}"/>
            </a:ext>
          </a:extLst>
        </xdr:cNvPr>
        <xdr:cNvSpPr/>
      </xdr:nvSpPr>
      <xdr:spPr>
        <a:xfrm>
          <a:off x="6921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86106</xdr:rowOff>
    </xdr:to>
    <xdr:cxnSp macro="">
      <xdr:nvCxnSpPr>
        <xdr:cNvPr id="268" name="直線コネクタ 267">
          <a:extLst>
            <a:ext uri="{FF2B5EF4-FFF2-40B4-BE49-F238E27FC236}">
              <a16:creationId xmlns:a16="http://schemas.microsoft.com/office/drawing/2014/main" id="{410571E1-CC34-4A0A-94E4-F4F5806E2F6A}"/>
            </a:ext>
          </a:extLst>
        </xdr:cNvPr>
        <xdr:cNvCxnSpPr/>
      </xdr:nvCxnSpPr>
      <xdr:spPr>
        <a:xfrm>
          <a:off x="6972300" y="1465707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11701</xdr:rowOff>
    </xdr:from>
    <xdr:ext cx="469744" cy="259045"/>
    <xdr:sp macro="" textlink="">
      <xdr:nvSpPr>
        <xdr:cNvPr id="269" name="n_1aveValue【福祉施設】&#10;一人当たり面積">
          <a:extLst>
            <a:ext uri="{FF2B5EF4-FFF2-40B4-BE49-F238E27FC236}">
              <a16:creationId xmlns:a16="http://schemas.microsoft.com/office/drawing/2014/main" id="{D0A2BA9C-AFD3-4288-8C74-73ED15433E61}"/>
            </a:ext>
          </a:extLst>
        </xdr:cNvPr>
        <xdr:cNvSpPr txBox="1"/>
      </xdr:nvSpPr>
      <xdr:spPr>
        <a:xfrm>
          <a:off x="9391727" y="14070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41419</xdr:rowOff>
    </xdr:from>
    <xdr:ext cx="469744" cy="259045"/>
    <xdr:sp macro="" textlink="">
      <xdr:nvSpPr>
        <xdr:cNvPr id="270" name="n_2aveValue【福祉施設】&#10;一人当たり面積">
          <a:extLst>
            <a:ext uri="{FF2B5EF4-FFF2-40B4-BE49-F238E27FC236}">
              <a16:creationId xmlns:a16="http://schemas.microsoft.com/office/drawing/2014/main" id="{7742FB5B-B501-4765-8A2A-596B992E82BB}"/>
            </a:ext>
          </a:extLst>
        </xdr:cNvPr>
        <xdr:cNvSpPr txBox="1"/>
      </xdr:nvSpPr>
      <xdr:spPr>
        <a:xfrm>
          <a:off x="8515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61992</xdr:rowOff>
    </xdr:from>
    <xdr:ext cx="469744" cy="259045"/>
    <xdr:sp macro="" textlink="">
      <xdr:nvSpPr>
        <xdr:cNvPr id="271" name="n_3aveValue【福祉施設】&#10;一人当たり面積">
          <a:extLst>
            <a:ext uri="{FF2B5EF4-FFF2-40B4-BE49-F238E27FC236}">
              <a16:creationId xmlns:a16="http://schemas.microsoft.com/office/drawing/2014/main" id="{F1F68D93-8FDB-4498-913C-23DB67EE2517}"/>
            </a:ext>
          </a:extLst>
        </xdr:cNvPr>
        <xdr:cNvSpPr txBox="1"/>
      </xdr:nvSpPr>
      <xdr:spPr>
        <a:xfrm>
          <a:off x="7626427" y="141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84853</xdr:rowOff>
    </xdr:from>
    <xdr:ext cx="469744" cy="259045"/>
    <xdr:sp macro="" textlink="">
      <xdr:nvSpPr>
        <xdr:cNvPr id="272" name="n_4aveValue【福祉施設】&#10;一人当たり面積">
          <a:extLst>
            <a:ext uri="{FF2B5EF4-FFF2-40B4-BE49-F238E27FC236}">
              <a16:creationId xmlns:a16="http://schemas.microsoft.com/office/drawing/2014/main" id="{FBA763DC-D964-4BD6-8373-883079A76D92}"/>
            </a:ext>
          </a:extLst>
        </xdr:cNvPr>
        <xdr:cNvSpPr txBox="1"/>
      </xdr:nvSpPr>
      <xdr:spPr>
        <a:xfrm>
          <a:off x="6737427" y="1414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130319</xdr:rowOff>
    </xdr:from>
    <xdr:ext cx="469744" cy="259045"/>
    <xdr:sp macro="" textlink="">
      <xdr:nvSpPr>
        <xdr:cNvPr id="273" name="n_1mainValue【福祉施設】&#10;一人当たり面積">
          <a:extLst>
            <a:ext uri="{FF2B5EF4-FFF2-40B4-BE49-F238E27FC236}">
              <a16:creationId xmlns:a16="http://schemas.microsoft.com/office/drawing/2014/main" id="{3A6541FE-9EDF-4225-B7F6-6D1BFC3E008F}"/>
            </a:ext>
          </a:extLst>
        </xdr:cNvPr>
        <xdr:cNvSpPr txBox="1"/>
      </xdr:nvSpPr>
      <xdr:spPr>
        <a:xfrm>
          <a:off x="93917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130319</xdr:rowOff>
    </xdr:from>
    <xdr:ext cx="469744" cy="259045"/>
    <xdr:sp macro="" textlink="">
      <xdr:nvSpPr>
        <xdr:cNvPr id="274" name="n_2mainValue【福祉施設】&#10;一人当たり面積">
          <a:extLst>
            <a:ext uri="{FF2B5EF4-FFF2-40B4-BE49-F238E27FC236}">
              <a16:creationId xmlns:a16="http://schemas.microsoft.com/office/drawing/2014/main" id="{85C8F141-C5E0-421A-AE1F-7FC8FF5F38C1}"/>
            </a:ext>
          </a:extLst>
        </xdr:cNvPr>
        <xdr:cNvSpPr txBox="1"/>
      </xdr:nvSpPr>
      <xdr:spPr>
        <a:xfrm>
          <a:off x="8515427" y="14703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128033</xdr:rowOff>
    </xdr:from>
    <xdr:ext cx="469744" cy="259045"/>
    <xdr:sp macro="" textlink="">
      <xdr:nvSpPr>
        <xdr:cNvPr id="275" name="n_3mainValue【福祉施設】&#10;一人当たり面積">
          <a:extLst>
            <a:ext uri="{FF2B5EF4-FFF2-40B4-BE49-F238E27FC236}">
              <a16:creationId xmlns:a16="http://schemas.microsoft.com/office/drawing/2014/main" id="{E3FCA43D-451F-4F9F-B70E-916843D7C885}"/>
            </a:ext>
          </a:extLst>
        </xdr:cNvPr>
        <xdr:cNvSpPr txBox="1"/>
      </xdr:nvSpPr>
      <xdr:spPr>
        <a:xfrm>
          <a:off x="7626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125747</xdr:rowOff>
    </xdr:from>
    <xdr:ext cx="469744" cy="259045"/>
    <xdr:sp macro="" textlink="">
      <xdr:nvSpPr>
        <xdr:cNvPr id="276" name="n_4mainValue【福祉施設】&#10;一人当たり面積">
          <a:extLst>
            <a:ext uri="{FF2B5EF4-FFF2-40B4-BE49-F238E27FC236}">
              <a16:creationId xmlns:a16="http://schemas.microsoft.com/office/drawing/2014/main" id="{412919F0-8BF0-4433-904C-032D91E03E05}"/>
            </a:ext>
          </a:extLst>
        </xdr:cNvPr>
        <xdr:cNvSpPr txBox="1"/>
      </xdr:nvSpPr>
      <xdr:spPr>
        <a:xfrm>
          <a:off x="6737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a:extLst>
            <a:ext uri="{FF2B5EF4-FFF2-40B4-BE49-F238E27FC236}">
              <a16:creationId xmlns:a16="http://schemas.microsoft.com/office/drawing/2014/main" id="{011FDE48-5F8B-4982-8907-66BF6700DF0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a:extLst>
            <a:ext uri="{FF2B5EF4-FFF2-40B4-BE49-F238E27FC236}">
              <a16:creationId xmlns:a16="http://schemas.microsoft.com/office/drawing/2014/main" id="{3DD812AD-346D-4FF2-8021-8582F07C4FF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a:extLst>
            <a:ext uri="{FF2B5EF4-FFF2-40B4-BE49-F238E27FC236}">
              <a16:creationId xmlns:a16="http://schemas.microsoft.com/office/drawing/2014/main" id="{A38140D9-B701-4C3E-8E9C-3071BC0040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a:extLst>
            <a:ext uri="{FF2B5EF4-FFF2-40B4-BE49-F238E27FC236}">
              <a16:creationId xmlns:a16="http://schemas.microsoft.com/office/drawing/2014/main" id="{47FF8C43-5F79-4700-A4E8-31DD3E1F2B7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a:extLst>
            <a:ext uri="{FF2B5EF4-FFF2-40B4-BE49-F238E27FC236}">
              <a16:creationId xmlns:a16="http://schemas.microsoft.com/office/drawing/2014/main" id="{E50EDEFB-D0C0-4977-8C52-CF65787662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a:extLst>
            <a:ext uri="{FF2B5EF4-FFF2-40B4-BE49-F238E27FC236}">
              <a16:creationId xmlns:a16="http://schemas.microsoft.com/office/drawing/2014/main" id="{B63C416B-3039-4918-AB09-965F89AC49F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a:extLst>
            <a:ext uri="{FF2B5EF4-FFF2-40B4-BE49-F238E27FC236}">
              <a16:creationId xmlns:a16="http://schemas.microsoft.com/office/drawing/2014/main" id="{251EC261-9C25-46CD-A1EE-6522AFA8CDC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a:extLst>
            <a:ext uri="{FF2B5EF4-FFF2-40B4-BE49-F238E27FC236}">
              <a16:creationId xmlns:a16="http://schemas.microsoft.com/office/drawing/2014/main" id="{4461808F-72FA-421D-A141-2C4BFE9857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a:extLst>
            <a:ext uri="{FF2B5EF4-FFF2-40B4-BE49-F238E27FC236}">
              <a16:creationId xmlns:a16="http://schemas.microsoft.com/office/drawing/2014/main" id="{B21ABAA4-F909-418A-B398-178BC5097DD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a:extLst>
            <a:ext uri="{FF2B5EF4-FFF2-40B4-BE49-F238E27FC236}">
              <a16:creationId xmlns:a16="http://schemas.microsoft.com/office/drawing/2014/main" id="{5F80F755-B666-4059-8B83-915FD290ECF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a:extLst>
            <a:ext uri="{FF2B5EF4-FFF2-40B4-BE49-F238E27FC236}">
              <a16:creationId xmlns:a16="http://schemas.microsoft.com/office/drawing/2014/main" id="{C691F935-EBB8-4947-B883-303667A9AACC}"/>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a:extLst>
            <a:ext uri="{FF2B5EF4-FFF2-40B4-BE49-F238E27FC236}">
              <a16:creationId xmlns:a16="http://schemas.microsoft.com/office/drawing/2014/main" id="{D6D4E591-17DF-44E9-9D20-56CD700B30F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a:extLst>
            <a:ext uri="{FF2B5EF4-FFF2-40B4-BE49-F238E27FC236}">
              <a16:creationId xmlns:a16="http://schemas.microsoft.com/office/drawing/2014/main" id="{C234004A-70E5-4B2B-AA4C-BE342B72C1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a:extLst>
            <a:ext uri="{FF2B5EF4-FFF2-40B4-BE49-F238E27FC236}">
              <a16:creationId xmlns:a16="http://schemas.microsoft.com/office/drawing/2014/main" id="{6EBE543D-6315-48C5-A237-A8CF614CB84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a:extLst>
            <a:ext uri="{FF2B5EF4-FFF2-40B4-BE49-F238E27FC236}">
              <a16:creationId xmlns:a16="http://schemas.microsoft.com/office/drawing/2014/main" id="{C47D2277-9BE7-4EB6-A16D-8236F68799B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a:extLst>
            <a:ext uri="{FF2B5EF4-FFF2-40B4-BE49-F238E27FC236}">
              <a16:creationId xmlns:a16="http://schemas.microsoft.com/office/drawing/2014/main" id="{77D1047F-D3F1-4599-81F1-710B2C84553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70AA5C6A-D2E2-46F6-B703-1A69C4B7E93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78A37EFA-5255-4811-A363-C9F24349BE3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6C9C019D-9E6C-4039-8C63-8605A4EF70A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EE233DE3-A07C-4FD3-AEA6-CC3B52C2F2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3709EEE8-A23B-43D5-BECA-9F6AC021BC6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F039AE25-AF37-42EC-8A6C-7FD378A8A9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63CE7B5F-540B-4581-B2B0-E27D7BB893A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B489D4B7-647D-4ED7-BD27-76EB54DD7C5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1" name="正方形/長方形 300">
          <a:extLst>
            <a:ext uri="{FF2B5EF4-FFF2-40B4-BE49-F238E27FC236}">
              <a16:creationId xmlns:a16="http://schemas.microsoft.com/office/drawing/2014/main" id="{CDE37252-98E3-4705-A0A8-63BF78CB1B1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2" name="正方形/長方形 301">
          <a:extLst>
            <a:ext uri="{FF2B5EF4-FFF2-40B4-BE49-F238E27FC236}">
              <a16:creationId xmlns:a16="http://schemas.microsoft.com/office/drawing/2014/main" id="{94BA491F-3A22-4767-AE37-68BAC55E401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3" name="正方形/長方形 302">
          <a:extLst>
            <a:ext uri="{FF2B5EF4-FFF2-40B4-BE49-F238E27FC236}">
              <a16:creationId xmlns:a16="http://schemas.microsoft.com/office/drawing/2014/main" id="{7B381156-7A41-4830-AF8B-5F83EEF8AD3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4" name="正方形/長方形 303">
          <a:extLst>
            <a:ext uri="{FF2B5EF4-FFF2-40B4-BE49-F238E27FC236}">
              <a16:creationId xmlns:a16="http://schemas.microsoft.com/office/drawing/2014/main" id="{5F4FCC92-27B3-4A33-8988-4038E6B669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5" name="正方形/長方形 304">
          <a:extLst>
            <a:ext uri="{FF2B5EF4-FFF2-40B4-BE49-F238E27FC236}">
              <a16:creationId xmlns:a16="http://schemas.microsoft.com/office/drawing/2014/main" id="{3C06E8BF-2682-47FE-BC62-13A2C33BC47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6" name="正方形/長方形 305">
          <a:extLst>
            <a:ext uri="{FF2B5EF4-FFF2-40B4-BE49-F238E27FC236}">
              <a16:creationId xmlns:a16="http://schemas.microsoft.com/office/drawing/2014/main" id="{B5385000-3E79-49FF-8265-7E3AAE92B83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7" name="正方形/長方形 306">
          <a:extLst>
            <a:ext uri="{FF2B5EF4-FFF2-40B4-BE49-F238E27FC236}">
              <a16:creationId xmlns:a16="http://schemas.microsoft.com/office/drawing/2014/main" id="{1AE3080F-7B9A-43AC-969F-31717E1B74A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8" name="正方形/長方形 307">
          <a:extLst>
            <a:ext uri="{FF2B5EF4-FFF2-40B4-BE49-F238E27FC236}">
              <a16:creationId xmlns:a16="http://schemas.microsoft.com/office/drawing/2014/main" id="{69815165-01FA-4143-B18E-42A0DBA97F7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9" name="正方形/長方形 308">
          <a:extLst>
            <a:ext uri="{FF2B5EF4-FFF2-40B4-BE49-F238E27FC236}">
              <a16:creationId xmlns:a16="http://schemas.microsoft.com/office/drawing/2014/main" id="{161BD838-FC98-4948-9358-A95506B9A2C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0" name="正方形/長方形 309">
          <a:extLst>
            <a:ext uri="{FF2B5EF4-FFF2-40B4-BE49-F238E27FC236}">
              <a16:creationId xmlns:a16="http://schemas.microsoft.com/office/drawing/2014/main" id="{56693266-60C9-4F7B-AFF4-E2E1FF02BA3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1" name="正方形/長方形 310">
          <a:extLst>
            <a:ext uri="{FF2B5EF4-FFF2-40B4-BE49-F238E27FC236}">
              <a16:creationId xmlns:a16="http://schemas.microsoft.com/office/drawing/2014/main" id="{29E3071E-A460-432F-8522-2F229DE707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2" name="正方形/長方形 311">
          <a:extLst>
            <a:ext uri="{FF2B5EF4-FFF2-40B4-BE49-F238E27FC236}">
              <a16:creationId xmlns:a16="http://schemas.microsoft.com/office/drawing/2014/main" id="{9B27DD0A-9F3A-4789-83C2-89FB5BB72CA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3" name="正方形/長方形 312">
          <a:extLst>
            <a:ext uri="{FF2B5EF4-FFF2-40B4-BE49-F238E27FC236}">
              <a16:creationId xmlns:a16="http://schemas.microsoft.com/office/drawing/2014/main" id="{2C8AE6E4-534B-42E9-8688-B9E065EB571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4" name="正方形/長方形 313">
          <a:extLst>
            <a:ext uri="{FF2B5EF4-FFF2-40B4-BE49-F238E27FC236}">
              <a16:creationId xmlns:a16="http://schemas.microsoft.com/office/drawing/2014/main" id="{B04E59F0-1D9D-4AB0-BFD8-1C504C0C01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5" name="正方形/長方形 314">
          <a:extLst>
            <a:ext uri="{FF2B5EF4-FFF2-40B4-BE49-F238E27FC236}">
              <a16:creationId xmlns:a16="http://schemas.microsoft.com/office/drawing/2014/main" id="{9E3F8582-E789-4DC8-A3CB-9662F03B65C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6" name="正方形/長方形 315">
          <a:extLst>
            <a:ext uri="{FF2B5EF4-FFF2-40B4-BE49-F238E27FC236}">
              <a16:creationId xmlns:a16="http://schemas.microsoft.com/office/drawing/2014/main" id="{04AF0E17-DAEB-488A-9BC2-0EB89F6E7C51}"/>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7" name="正方形/長方形 316">
          <a:extLst>
            <a:ext uri="{FF2B5EF4-FFF2-40B4-BE49-F238E27FC236}">
              <a16:creationId xmlns:a16="http://schemas.microsoft.com/office/drawing/2014/main" id="{F21C2B91-5E76-4DAD-ACC3-F9BAC62ABE76}"/>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8" name="正方形/長方形 317">
          <a:extLst>
            <a:ext uri="{FF2B5EF4-FFF2-40B4-BE49-F238E27FC236}">
              <a16:creationId xmlns:a16="http://schemas.microsoft.com/office/drawing/2014/main" id="{5E33AA9C-5B1D-481F-9CD3-B3C8428535D8}"/>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9" name="正方形/長方形 318">
          <a:extLst>
            <a:ext uri="{FF2B5EF4-FFF2-40B4-BE49-F238E27FC236}">
              <a16:creationId xmlns:a16="http://schemas.microsoft.com/office/drawing/2014/main" id="{85DA3B68-5777-4D27-899D-26FB0483303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0" name="正方形/長方形 319">
          <a:extLst>
            <a:ext uri="{FF2B5EF4-FFF2-40B4-BE49-F238E27FC236}">
              <a16:creationId xmlns:a16="http://schemas.microsoft.com/office/drawing/2014/main" id="{3C818826-591F-4E11-924C-366389AE31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1" name="正方形/長方形 320">
          <a:extLst>
            <a:ext uri="{FF2B5EF4-FFF2-40B4-BE49-F238E27FC236}">
              <a16:creationId xmlns:a16="http://schemas.microsoft.com/office/drawing/2014/main" id="{4973E2D8-4A81-4B74-8BDD-E2C47EDCB13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2" name="正方形/長方形 321">
          <a:extLst>
            <a:ext uri="{FF2B5EF4-FFF2-40B4-BE49-F238E27FC236}">
              <a16:creationId xmlns:a16="http://schemas.microsoft.com/office/drawing/2014/main" id="{BE032D48-7847-45BD-9498-38991D849A5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3" name="正方形/長方形 322">
          <a:extLst>
            <a:ext uri="{FF2B5EF4-FFF2-40B4-BE49-F238E27FC236}">
              <a16:creationId xmlns:a16="http://schemas.microsoft.com/office/drawing/2014/main" id="{A9FCB0C4-EAA9-419B-8495-F371B330FF0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4" name="正方形/長方形 323">
          <a:extLst>
            <a:ext uri="{FF2B5EF4-FFF2-40B4-BE49-F238E27FC236}">
              <a16:creationId xmlns:a16="http://schemas.microsoft.com/office/drawing/2014/main" id="{A9DB15E1-0F5E-443D-A7B7-89A8267E62A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5" name="正方形/長方形 324">
          <a:extLst>
            <a:ext uri="{FF2B5EF4-FFF2-40B4-BE49-F238E27FC236}">
              <a16:creationId xmlns:a16="http://schemas.microsoft.com/office/drawing/2014/main" id="{BB84757B-1E7C-4B58-860F-4AB3A7FFDE4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6" name="正方形/長方形 325">
          <a:extLst>
            <a:ext uri="{FF2B5EF4-FFF2-40B4-BE49-F238E27FC236}">
              <a16:creationId xmlns:a16="http://schemas.microsoft.com/office/drawing/2014/main" id="{BFD400E4-358D-45DD-BDB0-DE04576ABA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7" name="正方形/長方形 326">
          <a:extLst>
            <a:ext uri="{FF2B5EF4-FFF2-40B4-BE49-F238E27FC236}">
              <a16:creationId xmlns:a16="http://schemas.microsoft.com/office/drawing/2014/main" id="{5279B130-D1F0-4A2A-B2CC-569F911C207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8" name="正方形/長方形 327">
          <a:extLst>
            <a:ext uri="{FF2B5EF4-FFF2-40B4-BE49-F238E27FC236}">
              <a16:creationId xmlns:a16="http://schemas.microsoft.com/office/drawing/2014/main" id="{0C7BD067-DECB-4C3F-8B6E-A4DE0E09DF2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9" name="正方形/長方形 328">
          <a:extLst>
            <a:ext uri="{FF2B5EF4-FFF2-40B4-BE49-F238E27FC236}">
              <a16:creationId xmlns:a16="http://schemas.microsoft.com/office/drawing/2014/main" id="{8FCA528A-2E48-4900-9683-1DC83EF353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0" name="正方形/長方形 329">
          <a:extLst>
            <a:ext uri="{FF2B5EF4-FFF2-40B4-BE49-F238E27FC236}">
              <a16:creationId xmlns:a16="http://schemas.microsoft.com/office/drawing/2014/main" id="{748E5CBE-4012-4B51-AFFD-736A53B3DFA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1" name="正方形/長方形 330">
          <a:extLst>
            <a:ext uri="{FF2B5EF4-FFF2-40B4-BE49-F238E27FC236}">
              <a16:creationId xmlns:a16="http://schemas.microsoft.com/office/drawing/2014/main" id="{94E9D2C2-6520-4B96-A68D-DD93FBD0FFF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2" name="正方形/長方形 331">
          <a:extLst>
            <a:ext uri="{FF2B5EF4-FFF2-40B4-BE49-F238E27FC236}">
              <a16:creationId xmlns:a16="http://schemas.microsoft.com/office/drawing/2014/main" id="{E1B09F05-0E78-4C57-95B4-3ED7BB73CB2D}"/>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3" name="正方形/長方形 332">
          <a:extLst>
            <a:ext uri="{FF2B5EF4-FFF2-40B4-BE49-F238E27FC236}">
              <a16:creationId xmlns:a16="http://schemas.microsoft.com/office/drawing/2014/main" id="{25BCB868-F202-4DD9-9F30-DE291ABAE8F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4" name="正方形/長方形 333">
          <a:extLst>
            <a:ext uri="{FF2B5EF4-FFF2-40B4-BE49-F238E27FC236}">
              <a16:creationId xmlns:a16="http://schemas.microsoft.com/office/drawing/2014/main" id="{E166DF92-0A55-43B5-82C9-D1E3BF39446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5" name="正方形/長方形 334">
          <a:extLst>
            <a:ext uri="{FF2B5EF4-FFF2-40B4-BE49-F238E27FC236}">
              <a16:creationId xmlns:a16="http://schemas.microsoft.com/office/drawing/2014/main" id="{40CE2531-1D81-4726-A432-3EC60B7A174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36" name="正方形/長方形 335">
          <a:extLst>
            <a:ext uri="{FF2B5EF4-FFF2-40B4-BE49-F238E27FC236}">
              <a16:creationId xmlns:a16="http://schemas.microsoft.com/office/drawing/2014/main" id="{CCDD2994-AB77-4F03-A590-8A11601B157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37" name="正方形/長方形 336">
          <a:extLst>
            <a:ext uri="{FF2B5EF4-FFF2-40B4-BE49-F238E27FC236}">
              <a16:creationId xmlns:a16="http://schemas.microsoft.com/office/drawing/2014/main" id="{DC4745CA-0C87-488E-8FC3-F35C43E9CAD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38" name="正方形/長方形 337">
          <a:extLst>
            <a:ext uri="{FF2B5EF4-FFF2-40B4-BE49-F238E27FC236}">
              <a16:creationId xmlns:a16="http://schemas.microsoft.com/office/drawing/2014/main" id="{37B79280-1E05-41A3-9B05-26AA94DC583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39" name="正方形/長方形 338">
          <a:extLst>
            <a:ext uri="{FF2B5EF4-FFF2-40B4-BE49-F238E27FC236}">
              <a16:creationId xmlns:a16="http://schemas.microsoft.com/office/drawing/2014/main" id="{20C76B07-15FD-4BE3-ABE0-0FB1335EB0A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0" name="正方形/長方形 339">
          <a:extLst>
            <a:ext uri="{FF2B5EF4-FFF2-40B4-BE49-F238E27FC236}">
              <a16:creationId xmlns:a16="http://schemas.microsoft.com/office/drawing/2014/main" id="{E84F6B8D-18C9-40E8-B64F-F3EBCB65D84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1" name="正方形/長方形 340">
          <a:extLst>
            <a:ext uri="{FF2B5EF4-FFF2-40B4-BE49-F238E27FC236}">
              <a16:creationId xmlns:a16="http://schemas.microsoft.com/office/drawing/2014/main" id="{E9FB2833-28DC-4C17-9996-5307A94408F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2" name="正方形/長方形 341">
          <a:extLst>
            <a:ext uri="{FF2B5EF4-FFF2-40B4-BE49-F238E27FC236}">
              <a16:creationId xmlns:a16="http://schemas.microsoft.com/office/drawing/2014/main" id="{AE654669-F7D5-4F30-8515-1E7443624C4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3" name="正方形/長方形 342">
          <a:extLst>
            <a:ext uri="{FF2B5EF4-FFF2-40B4-BE49-F238E27FC236}">
              <a16:creationId xmlns:a16="http://schemas.microsoft.com/office/drawing/2014/main" id="{32E3968F-DCEE-42FF-BDB9-5344CDF256A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4" name="正方形/長方形 343">
          <a:extLst>
            <a:ext uri="{FF2B5EF4-FFF2-40B4-BE49-F238E27FC236}">
              <a16:creationId xmlns:a16="http://schemas.microsoft.com/office/drawing/2014/main" id="{455F173F-DE37-4BE1-9C90-2849614281D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5" name="正方形/長方形 344">
          <a:extLst>
            <a:ext uri="{FF2B5EF4-FFF2-40B4-BE49-F238E27FC236}">
              <a16:creationId xmlns:a16="http://schemas.microsoft.com/office/drawing/2014/main" id="{EA9D16FB-EDAA-40C6-A71D-F2B2ABE698E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46" name="正方形/長方形 345">
          <a:extLst>
            <a:ext uri="{FF2B5EF4-FFF2-40B4-BE49-F238E27FC236}">
              <a16:creationId xmlns:a16="http://schemas.microsoft.com/office/drawing/2014/main" id="{A1631FEB-6D77-4676-9814-E327C8A2EB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47" name="正方形/長方形 346">
          <a:extLst>
            <a:ext uri="{FF2B5EF4-FFF2-40B4-BE49-F238E27FC236}">
              <a16:creationId xmlns:a16="http://schemas.microsoft.com/office/drawing/2014/main" id="{F65DFA1B-4628-4872-8AA1-422D7ECD4B3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48" name="正方形/長方形 347">
          <a:extLst>
            <a:ext uri="{FF2B5EF4-FFF2-40B4-BE49-F238E27FC236}">
              <a16:creationId xmlns:a16="http://schemas.microsoft.com/office/drawing/2014/main" id="{C6C34621-7FBE-495C-B5EB-FE4A582C245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49" name="テキスト ボックス 348">
          <a:extLst>
            <a:ext uri="{FF2B5EF4-FFF2-40B4-BE49-F238E27FC236}">
              <a16:creationId xmlns:a16="http://schemas.microsoft.com/office/drawing/2014/main" id="{9A7F774A-4C8D-432B-9C6B-123AFAD465E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0" name="直線コネクタ 349">
          <a:extLst>
            <a:ext uri="{FF2B5EF4-FFF2-40B4-BE49-F238E27FC236}">
              <a16:creationId xmlns:a16="http://schemas.microsoft.com/office/drawing/2014/main" id="{3A6A9559-E874-4230-818C-4D816C02508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1" name="テキスト ボックス 350">
          <a:extLst>
            <a:ext uri="{FF2B5EF4-FFF2-40B4-BE49-F238E27FC236}">
              <a16:creationId xmlns:a16="http://schemas.microsoft.com/office/drawing/2014/main" id="{389C37B0-3C9A-4177-A3EC-FE84D07A9CC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2" name="直線コネクタ 351">
          <a:extLst>
            <a:ext uri="{FF2B5EF4-FFF2-40B4-BE49-F238E27FC236}">
              <a16:creationId xmlns:a16="http://schemas.microsoft.com/office/drawing/2014/main" id="{57D02562-DED3-46C5-8F75-ABB4F38BDAB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3" name="テキスト ボックス 352">
          <a:extLst>
            <a:ext uri="{FF2B5EF4-FFF2-40B4-BE49-F238E27FC236}">
              <a16:creationId xmlns:a16="http://schemas.microsoft.com/office/drawing/2014/main" id="{FEC01548-1FBC-4C7A-A76F-84D14420409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4" name="直線コネクタ 353">
          <a:extLst>
            <a:ext uri="{FF2B5EF4-FFF2-40B4-BE49-F238E27FC236}">
              <a16:creationId xmlns:a16="http://schemas.microsoft.com/office/drawing/2014/main" id="{F9D1DCF6-77CA-4777-A154-A44DAFE9774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383DC67D-061B-4E26-A9A6-B701984BF12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56" name="直線コネクタ 355">
          <a:extLst>
            <a:ext uri="{FF2B5EF4-FFF2-40B4-BE49-F238E27FC236}">
              <a16:creationId xmlns:a16="http://schemas.microsoft.com/office/drawing/2014/main" id="{0B93CF6E-1E62-42C6-B94D-093155206C1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7053DC9E-A62B-408B-AED3-F0C417C1188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58" name="直線コネクタ 357">
          <a:extLst>
            <a:ext uri="{FF2B5EF4-FFF2-40B4-BE49-F238E27FC236}">
              <a16:creationId xmlns:a16="http://schemas.microsoft.com/office/drawing/2014/main" id="{7A2F5FE6-A171-470A-912E-BB9CE21EC66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B04EE724-DB28-47AB-924E-DE2BC694B3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0" name="直線コネクタ 359">
          <a:extLst>
            <a:ext uri="{FF2B5EF4-FFF2-40B4-BE49-F238E27FC236}">
              <a16:creationId xmlns:a16="http://schemas.microsoft.com/office/drawing/2014/main" id="{5A90038F-DFD6-4A68-BCF0-C14CF90BBA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F0AA8F12-3984-4C9E-9AE7-AC89EC70817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2" name="直線コネクタ 361">
          <a:extLst>
            <a:ext uri="{FF2B5EF4-FFF2-40B4-BE49-F238E27FC236}">
              <a16:creationId xmlns:a16="http://schemas.microsoft.com/office/drawing/2014/main" id="{5364DA5E-4BD0-4635-A4F5-267FC243F74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3" name="テキスト ボックス 362">
          <a:extLst>
            <a:ext uri="{FF2B5EF4-FFF2-40B4-BE49-F238E27FC236}">
              <a16:creationId xmlns:a16="http://schemas.microsoft.com/office/drawing/2014/main" id="{E53B9C48-60D3-4C77-9A7C-592CE861779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4" name="直線コネクタ 363">
          <a:extLst>
            <a:ext uri="{FF2B5EF4-FFF2-40B4-BE49-F238E27FC236}">
              <a16:creationId xmlns:a16="http://schemas.microsoft.com/office/drawing/2014/main" id="{299AF203-4593-462B-952B-AE065383392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5" name="【庁舎】&#10;有形固定資産減価償却率グラフ枠">
          <a:extLst>
            <a:ext uri="{FF2B5EF4-FFF2-40B4-BE49-F238E27FC236}">
              <a16:creationId xmlns:a16="http://schemas.microsoft.com/office/drawing/2014/main" id="{ACC1105C-AC62-40CF-9766-6290DE4EBB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366" name="直線コネクタ 365">
          <a:extLst>
            <a:ext uri="{FF2B5EF4-FFF2-40B4-BE49-F238E27FC236}">
              <a16:creationId xmlns:a16="http://schemas.microsoft.com/office/drawing/2014/main" id="{E872E44D-5F99-4A30-B70E-BFB4C6C1E3C5}"/>
            </a:ext>
          </a:extLst>
        </xdr:cNvPr>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67" name="【庁舎】&#10;有形固定資産減価償却率最小値テキスト">
          <a:extLst>
            <a:ext uri="{FF2B5EF4-FFF2-40B4-BE49-F238E27FC236}">
              <a16:creationId xmlns:a16="http://schemas.microsoft.com/office/drawing/2014/main" id="{DC35BA69-95E2-491E-AE90-71BB3B1F99E8}"/>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68" name="直線コネクタ 367">
          <a:extLst>
            <a:ext uri="{FF2B5EF4-FFF2-40B4-BE49-F238E27FC236}">
              <a16:creationId xmlns:a16="http://schemas.microsoft.com/office/drawing/2014/main" id="{9B96509F-E6AD-4C52-B1D9-87FF98C3B8A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340478" cy="259045"/>
    <xdr:sp macro="" textlink="">
      <xdr:nvSpPr>
        <xdr:cNvPr id="369" name="【庁舎】&#10;有形固定資産減価償却率最大値テキスト">
          <a:extLst>
            <a:ext uri="{FF2B5EF4-FFF2-40B4-BE49-F238E27FC236}">
              <a16:creationId xmlns:a16="http://schemas.microsoft.com/office/drawing/2014/main" id="{87DFF50B-53C0-4428-8EC0-69FDCB4DC3AE}"/>
            </a:ext>
          </a:extLst>
        </xdr:cNvPr>
        <xdr:cNvSpPr txBox="1"/>
      </xdr:nvSpPr>
      <xdr:spPr>
        <a:xfrm>
          <a:off x="16357600" y="168690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370" name="直線コネクタ 369">
          <a:extLst>
            <a:ext uri="{FF2B5EF4-FFF2-40B4-BE49-F238E27FC236}">
              <a16:creationId xmlns:a16="http://schemas.microsoft.com/office/drawing/2014/main" id="{D06B312C-EC36-405E-A850-1090623823A1}"/>
            </a:ext>
          </a:extLst>
        </xdr:cNvPr>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371" name="【庁舎】&#10;有形固定資産減価償却率平均値テキスト">
          <a:extLst>
            <a:ext uri="{FF2B5EF4-FFF2-40B4-BE49-F238E27FC236}">
              <a16:creationId xmlns:a16="http://schemas.microsoft.com/office/drawing/2014/main" id="{6FD171FB-B450-4F40-80F1-87DB39073894}"/>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372" name="フローチャート: 判断 371">
          <a:extLst>
            <a:ext uri="{FF2B5EF4-FFF2-40B4-BE49-F238E27FC236}">
              <a16:creationId xmlns:a16="http://schemas.microsoft.com/office/drawing/2014/main" id="{FEF9C3E5-EF67-410C-BBB9-D79C628AF66B}"/>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170724</xdr:rowOff>
    </xdr:from>
    <xdr:to>
      <xdr:col>81</xdr:col>
      <xdr:colOff>101600</xdr:colOff>
      <xdr:row>104</xdr:row>
      <xdr:rowOff>100874</xdr:rowOff>
    </xdr:to>
    <xdr:sp macro="" textlink="">
      <xdr:nvSpPr>
        <xdr:cNvPr id="373" name="フローチャート: 判断 372">
          <a:extLst>
            <a:ext uri="{FF2B5EF4-FFF2-40B4-BE49-F238E27FC236}">
              <a16:creationId xmlns:a16="http://schemas.microsoft.com/office/drawing/2014/main" id="{AD8B6425-5213-490C-9756-39D1DA56CE1A}"/>
            </a:ext>
          </a:extLst>
        </xdr:cNvPr>
        <xdr:cNvSpPr/>
      </xdr:nvSpPr>
      <xdr:spPr>
        <a:xfrm>
          <a:off x="15430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374" name="フローチャート: 判断 373">
          <a:extLst>
            <a:ext uri="{FF2B5EF4-FFF2-40B4-BE49-F238E27FC236}">
              <a16:creationId xmlns:a16="http://schemas.microsoft.com/office/drawing/2014/main" id="{5CBEF52C-0B7F-4F6D-94EF-CEB31E58F2A2}"/>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375" name="フローチャート: 判断 374">
          <a:extLst>
            <a:ext uri="{FF2B5EF4-FFF2-40B4-BE49-F238E27FC236}">
              <a16:creationId xmlns:a16="http://schemas.microsoft.com/office/drawing/2014/main" id="{E980285F-65CE-4518-BED1-7EFE2D85C90B}"/>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376" name="フローチャート: 判断 375">
          <a:extLst>
            <a:ext uri="{FF2B5EF4-FFF2-40B4-BE49-F238E27FC236}">
              <a16:creationId xmlns:a16="http://schemas.microsoft.com/office/drawing/2014/main" id="{395F05E4-A611-40A7-9D14-4D7229AE442F}"/>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683D23F8-7CF5-4AB1-BA95-1E338FC4A29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69EED4F2-B25A-4E04-A793-CAAD33BF076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9DEFF594-67FD-4A5D-89BF-E21128434AC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B9525140-AC4D-4F87-A7E5-5397F414B5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1F2610AD-3DA6-49F3-BA07-E387F20EFB5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133169</xdr:rowOff>
    </xdr:from>
    <xdr:to>
      <xdr:col>85</xdr:col>
      <xdr:colOff>177800</xdr:colOff>
      <xdr:row>104</xdr:row>
      <xdr:rowOff>63319</xdr:rowOff>
    </xdr:to>
    <xdr:sp macro="" textlink="">
      <xdr:nvSpPr>
        <xdr:cNvPr id="382" name="楕円 381">
          <a:extLst>
            <a:ext uri="{FF2B5EF4-FFF2-40B4-BE49-F238E27FC236}">
              <a16:creationId xmlns:a16="http://schemas.microsoft.com/office/drawing/2014/main" id="{9BDE2F33-6188-42C7-B401-B415831AB839}"/>
            </a:ext>
          </a:extLst>
        </xdr:cNvPr>
        <xdr:cNvSpPr/>
      </xdr:nvSpPr>
      <xdr:spPr>
        <a:xfrm>
          <a:off x="162687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156046</xdr:rowOff>
    </xdr:from>
    <xdr:ext cx="405111" cy="259045"/>
    <xdr:sp macro="" textlink="">
      <xdr:nvSpPr>
        <xdr:cNvPr id="383" name="【庁舎】&#10;有形固定資産減価償却率該当値テキスト">
          <a:extLst>
            <a:ext uri="{FF2B5EF4-FFF2-40B4-BE49-F238E27FC236}">
              <a16:creationId xmlns:a16="http://schemas.microsoft.com/office/drawing/2014/main" id="{7A5737A3-93B0-4147-97D8-C5891AC96B9F}"/>
            </a:ext>
          </a:extLst>
        </xdr:cNvPr>
        <xdr:cNvSpPr txBox="1"/>
      </xdr:nvSpPr>
      <xdr:spPr>
        <a:xfrm>
          <a:off x="16357600" y="1764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384" name="楕円 383">
          <a:extLst>
            <a:ext uri="{FF2B5EF4-FFF2-40B4-BE49-F238E27FC236}">
              <a16:creationId xmlns:a16="http://schemas.microsoft.com/office/drawing/2014/main" id="{D2CC9AFC-789F-4165-8296-F301D8BC2778}"/>
            </a:ext>
          </a:extLst>
        </xdr:cNvPr>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151312</xdr:rowOff>
    </xdr:from>
    <xdr:to>
      <xdr:col>85</xdr:col>
      <xdr:colOff>127000</xdr:colOff>
      <xdr:row>104</xdr:row>
      <xdr:rowOff>12519</xdr:rowOff>
    </xdr:to>
    <xdr:cxnSp macro="">
      <xdr:nvCxnSpPr>
        <xdr:cNvPr id="385" name="直線コネクタ 384">
          <a:extLst>
            <a:ext uri="{FF2B5EF4-FFF2-40B4-BE49-F238E27FC236}">
              <a16:creationId xmlns:a16="http://schemas.microsoft.com/office/drawing/2014/main" id="{E1E66977-1C7D-4EFF-B3C6-2279260DCB7B}"/>
            </a:ext>
          </a:extLst>
        </xdr:cNvPr>
        <xdr:cNvCxnSpPr/>
      </xdr:nvCxnSpPr>
      <xdr:spPr>
        <a:xfrm>
          <a:off x="15481300" y="178106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126637</xdr:rowOff>
    </xdr:from>
    <xdr:to>
      <xdr:col>76</xdr:col>
      <xdr:colOff>165100</xdr:colOff>
      <xdr:row>106</xdr:row>
      <xdr:rowOff>56787</xdr:rowOff>
    </xdr:to>
    <xdr:sp macro="" textlink="">
      <xdr:nvSpPr>
        <xdr:cNvPr id="386" name="楕円 385">
          <a:extLst>
            <a:ext uri="{FF2B5EF4-FFF2-40B4-BE49-F238E27FC236}">
              <a16:creationId xmlns:a16="http://schemas.microsoft.com/office/drawing/2014/main" id="{7C9E7BE4-CC39-4230-AC89-3D5DC0BABF93}"/>
            </a:ext>
          </a:extLst>
        </xdr:cNvPr>
        <xdr:cNvSpPr/>
      </xdr:nvSpPr>
      <xdr:spPr>
        <a:xfrm>
          <a:off x="14541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106</xdr:row>
      <xdr:rowOff>5987</xdr:rowOff>
    </xdr:to>
    <xdr:cxnSp macro="">
      <xdr:nvCxnSpPr>
        <xdr:cNvPr id="387" name="直線コネクタ 386">
          <a:extLst>
            <a:ext uri="{FF2B5EF4-FFF2-40B4-BE49-F238E27FC236}">
              <a16:creationId xmlns:a16="http://schemas.microsoft.com/office/drawing/2014/main" id="{8CC00E8B-D219-4E97-9B05-2941AC988A83}"/>
            </a:ext>
          </a:extLst>
        </xdr:cNvPr>
        <xdr:cNvCxnSpPr/>
      </xdr:nvCxnSpPr>
      <xdr:spPr>
        <a:xfrm flipV="1">
          <a:off x="14592300" y="17810662"/>
          <a:ext cx="889000" cy="369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93980</xdr:rowOff>
    </xdr:from>
    <xdr:to>
      <xdr:col>72</xdr:col>
      <xdr:colOff>38100</xdr:colOff>
      <xdr:row>106</xdr:row>
      <xdr:rowOff>24130</xdr:rowOff>
    </xdr:to>
    <xdr:sp macro="" textlink="">
      <xdr:nvSpPr>
        <xdr:cNvPr id="388" name="楕円 387">
          <a:extLst>
            <a:ext uri="{FF2B5EF4-FFF2-40B4-BE49-F238E27FC236}">
              <a16:creationId xmlns:a16="http://schemas.microsoft.com/office/drawing/2014/main" id="{7C458737-CD0C-439E-9B02-021F7EEB8A23}"/>
            </a:ext>
          </a:extLst>
        </xdr:cNvPr>
        <xdr:cNvSpPr/>
      </xdr:nvSpPr>
      <xdr:spPr>
        <a:xfrm>
          <a:off x="13652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144780</xdr:rowOff>
    </xdr:from>
    <xdr:to>
      <xdr:col>76</xdr:col>
      <xdr:colOff>114300</xdr:colOff>
      <xdr:row>106</xdr:row>
      <xdr:rowOff>5987</xdr:rowOff>
    </xdr:to>
    <xdr:cxnSp macro="">
      <xdr:nvCxnSpPr>
        <xdr:cNvPr id="389" name="直線コネクタ 388">
          <a:extLst>
            <a:ext uri="{FF2B5EF4-FFF2-40B4-BE49-F238E27FC236}">
              <a16:creationId xmlns:a16="http://schemas.microsoft.com/office/drawing/2014/main" id="{25688319-FFC8-4E5F-8166-9FE3A2E488FC}"/>
            </a:ext>
          </a:extLst>
        </xdr:cNvPr>
        <xdr:cNvCxnSpPr/>
      </xdr:nvCxnSpPr>
      <xdr:spPr>
        <a:xfrm>
          <a:off x="13703300" y="181470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61323</xdr:rowOff>
    </xdr:from>
    <xdr:to>
      <xdr:col>67</xdr:col>
      <xdr:colOff>101600</xdr:colOff>
      <xdr:row>105</xdr:row>
      <xdr:rowOff>162923</xdr:rowOff>
    </xdr:to>
    <xdr:sp macro="" textlink="">
      <xdr:nvSpPr>
        <xdr:cNvPr id="390" name="楕円 389">
          <a:extLst>
            <a:ext uri="{FF2B5EF4-FFF2-40B4-BE49-F238E27FC236}">
              <a16:creationId xmlns:a16="http://schemas.microsoft.com/office/drawing/2014/main" id="{B0E64EBE-1922-4211-B66C-2442D29D5C54}"/>
            </a:ext>
          </a:extLst>
        </xdr:cNvPr>
        <xdr:cNvSpPr/>
      </xdr:nvSpPr>
      <xdr:spPr>
        <a:xfrm>
          <a:off x="12763500" y="180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112123</xdr:rowOff>
    </xdr:from>
    <xdr:to>
      <xdr:col>71</xdr:col>
      <xdr:colOff>177800</xdr:colOff>
      <xdr:row>105</xdr:row>
      <xdr:rowOff>144780</xdr:rowOff>
    </xdr:to>
    <xdr:cxnSp macro="">
      <xdr:nvCxnSpPr>
        <xdr:cNvPr id="391" name="直線コネクタ 390">
          <a:extLst>
            <a:ext uri="{FF2B5EF4-FFF2-40B4-BE49-F238E27FC236}">
              <a16:creationId xmlns:a16="http://schemas.microsoft.com/office/drawing/2014/main" id="{8F7A37A5-F1CE-4FA0-A6CD-A12D1B3712E6}"/>
            </a:ext>
          </a:extLst>
        </xdr:cNvPr>
        <xdr:cNvCxnSpPr/>
      </xdr:nvCxnSpPr>
      <xdr:spPr>
        <a:xfrm>
          <a:off x="12814300" y="181143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92001</xdr:rowOff>
    </xdr:from>
    <xdr:ext cx="405111" cy="259045"/>
    <xdr:sp macro="" textlink="">
      <xdr:nvSpPr>
        <xdr:cNvPr id="392" name="n_1aveValue【庁舎】&#10;有形固定資産減価償却率">
          <a:extLst>
            <a:ext uri="{FF2B5EF4-FFF2-40B4-BE49-F238E27FC236}">
              <a16:creationId xmlns:a16="http://schemas.microsoft.com/office/drawing/2014/main" id="{3AA399DE-344D-46BD-8C64-138DF3C9159A}"/>
            </a:ext>
          </a:extLst>
        </xdr:cNvPr>
        <xdr:cNvSpPr txBox="1"/>
      </xdr:nvSpPr>
      <xdr:spPr>
        <a:xfrm>
          <a:off x="152660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35758</xdr:rowOff>
    </xdr:from>
    <xdr:ext cx="405111" cy="259045"/>
    <xdr:sp macro="" textlink="">
      <xdr:nvSpPr>
        <xdr:cNvPr id="393" name="n_2aveValue【庁舎】&#10;有形固定資産減価償却率">
          <a:extLst>
            <a:ext uri="{FF2B5EF4-FFF2-40B4-BE49-F238E27FC236}">
              <a16:creationId xmlns:a16="http://schemas.microsoft.com/office/drawing/2014/main" id="{781EA788-ADD6-4C2F-B5DA-11941DE6844D}"/>
            </a:ext>
          </a:extLst>
        </xdr:cNvPr>
        <xdr:cNvSpPr txBox="1"/>
      </xdr:nvSpPr>
      <xdr:spPr>
        <a:xfrm>
          <a:off x="14389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394" name="n_3aveValue【庁舎】&#10;有形固定資産減価償却率">
          <a:extLst>
            <a:ext uri="{FF2B5EF4-FFF2-40B4-BE49-F238E27FC236}">
              <a16:creationId xmlns:a16="http://schemas.microsoft.com/office/drawing/2014/main" id="{EDB4E2C8-5E6F-4A34-AAEB-D3FAFF8BC150}"/>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395" name="n_4aveValue【庁舎】&#10;有形固定資産減価償却率">
          <a:extLst>
            <a:ext uri="{FF2B5EF4-FFF2-40B4-BE49-F238E27FC236}">
              <a16:creationId xmlns:a16="http://schemas.microsoft.com/office/drawing/2014/main" id="{6411C360-3B9B-4E39-8E08-5033435E8397}"/>
            </a:ext>
          </a:extLst>
        </xdr:cNvPr>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47189</xdr:rowOff>
    </xdr:from>
    <xdr:ext cx="405111" cy="259045"/>
    <xdr:sp macro="" textlink="">
      <xdr:nvSpPr>
        <xdr:cNvPr id="396" name="n_1mainValue【庁舎】&#10;有形固定資産減価償却率">
          <a:extLst>
            <a:ext uri="{FF2B5EF4-FFF2-40B4-BE49-F238E27FC236}">
              <a16:creationId xmlns:a16="http://schemas.microsoft.com/office/drawing/2014/main" id="{8D491777-7D24-4D3F-9727-FA13184F88C1}"/>
            </a:ext>
          </a:extLst>
        </xdr:cNvPr>
        <xdr:cNvSpPr txBox="1"/>
      </xdr:nvSpPr>
      <xdr:spPr>
        <a:xfrm>
          <a:off x="152660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47914</xdr:rowOff>
    </xdr:from>
    <xdr:ext cx="405111" cy="259045"/>
    <xdr:sp macro="" textlink="">
      <xdr:nvSpPr>
        <xdr:cNvPr id="397" name="n_2mainValue【庁舎】&#10;有形固定資産減価償却率">
          <a:extLst>
            <a:ext uri="{FF2B5EF4-FFF2-40B4-BE49-F238E27FC236}">
              <a16:creationId xmlns:a16="http://schemas.microsoft.com/office/drawing/2014/main" id="{D13F4235-FCD1-410A-8322-D6538F655E2B}"/>
            </a:ext>
          </a:extLst>
        </xdr:cNvPr>
        <xdr:cNvSpPr txBox="1"/>
      </xdr:nvSpPr>
      <xdr:spPr>
        <a:xfrm>
          <a:off x="14389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15257</xdr:rowOff>
    </xdr:from>
    <xdr:ext cx="405111" cy="259045"/>
    <xdr:sp macro="" textlink="">
      <xdr:nvSpPr>
        <xdr:cNvPr id="398" name="n_3mainValue【庁舎】&#10;有形固定資産減価償却率">
          <a:extLst>
            <a:ext uri="{FF2B5EF4-FFF2-40B4-BE49-F238E27FC236}">
              <a16:creationId xmlns:a16="http://schemas.microsoft.com/office/drawing/2014/main" id="{D6019138-FA0C-4E8D-921C-13AF0F4F515B}"/>
            </a:ext>
          </a:extLst>
        </xdr:cNvPr>
        <xdr:cNvSpPr txBox="1"/>
      </xdr:nvSpPr>
      <xdr:spPr>
        <a:xfrm>
          <a:off x="13500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154050</xdr:rowOff>
    </xdr:from>
    <xdr:ext cx="405111" cy="259045"/>
    <xdr:sp macro="" textlink="">
      <xdr:nvSpPr>
        <xdr:cNvPr id="399" name="n_4mainValue【庁舎】&#10;有形固定資産減価償却率">
          <a:extLst>
            <a:ext uri="{FF2B5EF4-FFF2-40B4-BE49-F238E27FC236}">
              <a16:creationId xmlns:a16="http://schemas.microsoft.com/office/drawing/2014/main" id="{FBE4E524-E81F-47BB-A55D-5DFDB0BF79A2}"/>
            </a:ext>
          </a:extLst>
        </xdr:cNvPr>
        <xdr:cNvSpPr txBox="1"/>
      </xdr:nvSpPr>
      <xdr:spPr>
        <a:xfrm>
          <a:off x="12611744" y="1815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0" name="正方形/長方形 399">
          <a:extLst>
            <a:ext uri="{FF2B5EF4-FFF2-40B4-BE49-F238E27FC236}">
              <a16:creationId xmlns:a16="http://schemas.microsoft.com/office/drawing/2014/main" id="{7F01874B-E18A-4069-A297-AC35C7F943B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1" name="正方形/長方形 400">
          <a:extLst>
            <a:ext uri="{FF2B5EF4-FFF2-40B4-BE49-F238E27FC236}">
              <a16:creationId xmlns:a16="http://schemas.microsoft.com/office/drawing/2014/main" id="{76B8FFC2-598D-4D3A-A2E6-19184949F72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2" name="正方形/長方形 401">
          <a:extLst>
            <a:ext uri="{FF2B5EF4-FFF2-40B4-BE49-F238E27FC236}">
              <a16:creationId xmlns:a16="http://schemas.microsoft.com/office/drawing/2014/main" id="{051CFF0A-AE5F-47A5-93A7-A8DCF16D1E3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3" name="正方形/長方形 402">
          <a:extLst>
            <a:ext uri="{FF2B5EF4-FFF2-40B4-BE49-F238E27FC236}">
              <a16:creationId xmlns:a16="http://schemas.microsoft.com/office/drawing/2014/main" id="{D5A4E54A-C3E9-4A31-8EB7-DDAD07D5026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4" name="正方形/長方形 403">
          <a:extLst>
            <a:ext uri="{FF2B5EF4-FFF2-40B4-BE49-F238E27FC236}">
              <a16:creationId xmlns:a16="http://schemas.microsoft.com/office/drawing/2014/main" id="{9AEC2D36-9A7E-4D29-AECF-7C651B72173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5" name="正方形/長方形 404">
          <a:extLst>
            <a:ext uri="{FF2B5EF4-FFF2-40B4-BE49-F238E27FC236}">
              <a16:creationId xmlns:a16="http://schemas.microsoft.com/office/drawing/2014/main" id="{1A396400-ECB7-47F2-985B-46A2CF53509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06" name="正方形/長方形 405">
          <a:extLst>
            <a:ext uri="{FF2B5EF4-FFF2-40B4-BE49-F238E27FC236}">
              <a16:creationId xmlns:a16="http://schemas.microsoft.com/office/drawing/2014/main" id="{94AA5F93-DF57-4858-907A-B0CD62D7B38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07" name="正方形/長方形 406">
          <a:extLst>
            <a:ext uri="{FF2B5EF4-FFF2-40B4-BE49-F238E27FC236}">
              <a16:creationId xmlns:a16="http://schemas.microsoft.com/office/drawing/2014/main" id="{4E982320-CBF1-4F5B-9615-45243D6CE2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08" name="テキスト ボックス 407">
          <a:extLst>
            <a:ext uri="{FF2B5EF4-FFF2-40B4-BE49-F238E27FC236}">
              <a16:creationId xmlns:a16="http://schemas.microsoft.com/office/drawing/2014/main" id="{A756A85D-5912-4812-9DD2-FF238E7A128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09" name="直線コネクタ 408">
          <a:extLst>
            <a:ext uri="{FF2B5EF4-FFF2-40B4-BE49-F238E27FC236}">
              <a16:creationId xmlns:a16="http://schemas.microsoft.com/office/drawing/2014/main" id="{5419D084-57BC-48FE-BBE0-2FC1E681FC1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0" name="直線コネクタ 409">
          <a:extLst>
            <a:ext uri="{FF2B5EF4-FFF2-40B4-BE49-F238E27FC236}">
              <a16:creationId xmlns:a16="http://schemas.microsoft.com/office/drawing/2014/main" id="{C1904084-9D2B-41F8-895F-9E5E4E061A2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1" name="テキスト ボックス 410">
          <a:extLst>
            <a:ext uri="{FF2B5EF4-FFF2-40B4-BE49-F238E27FC236}">
              <a16:creationId xmlns:a16="http://schemas.microsoft.com/office/drawing/2014/main" id="{0B88551F-45C7-4308-9C10-A97D9EF6932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2" name="直線コネクタ 411">
          <a:extLst>
            <a:ext uri="{FF2B5EF4-FFF2-40B4-BE49-F238E27FC236}">
              <a16:creationId xmlns:a16="http://schemas.microsoft.com/office/drawing/2014/main" id="{BEE78B02-31AC-4DED-BE95-8E268D1A651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3" name="テキスト ボックス 412">
          <a:extLst>
            <a:ext uri="{FF2B5EF4-FFF2-40B4-BE49-F238E27FC236}">
              <a16:creationId xmlns:a16="http://schemas.microsoft.com/office/drawing/2014/main" id="{7D9BBDE6-E88E-4B6C-9BDD-FEB57236516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4" name="直線コネクタ 413">
          <a:extLst>
            <a:ext uri="{FF2B5EF4-FFF2-40B4-BE49-F238E27FC236}">
              <a16:creationId xmlns:a16="http://schemas.microsoft.com/office/drawing/2014/main" id="{BD2EA49A-32E0-457D-9F38-41D53F5D44C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5" name="テキスト ボックス 414">
          <a:extLst>
            <a:ext uri="{FF2B5EF4-FFF2-40B4-BE49-F238E27FC236}">
              <a16:creationId xmlns:a16="http://schemas.microsoft.com/office/drawing/2014/main" id="{35895FE0-910E-44F8-B2F0-CDB0A335BDEF}"/>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16" name="直線コネクタ 415">
          <a:extLst>
            <a:ext uri="{FF2B5EF4-FFF2-40B4-BE49-F238E27FC236}">
              <a16:creationId xmlns:a16="http://schemas.microsoft.com/office/drawing/2014/main" id="{3F2E050E-A400-4D7A-9F0B-351B7A366D2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17" name="テキスト ボックス 416">
          <a:extLst>
            <a:ext uri="{FF2B5EF4-FFF2-40B4-BE49-F238E27FC236}">
              <a16:creationId xmlns:a16="http://schemas.microsoft.com/office/drawing/2014/main" id="{52B0380B-87CE-4A22-9198-3EA29901B8D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18" name="直線コネクタ 417">
          <a:extLst>
            <a:ext uri="{FF2B5EF4-FFF2-40B4-BE49-F238E27FC236}">
              <a16:creationId xmlns:a16="http://schemas.microsoft.com/office/drawing/2014/main" id="{05700883-A971-4717-A2FF-94C8E4EA43F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19" name="テキスト ボックス 418">
          <a:extLst>
            <a:ext uri="{FF2B5EF4-FFF2-40B4-BE49-F238E27FC236}">
              <a16:creationId xmlns:a16="http://schemas.microsoft.com/office/drawing/2014/main" id="{3961D573-BCCA-46C7-9C56-DB697E2DDBD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0" name="直線コネクタ 419">
          <a:extLst>
            <a:ext uri="{FF2B5EF4-FFF2-40B4-BE49-F238E27FC236}">
              <a16:creationId xmlns:a16="http://schemas.microsoft.com/office/drawing/2014/main" id="{0A343281-927F-4B49-8752-480987DFAF6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1" name="テキスト ボックス 420">
          <a:extLst>
            <a:ext uri="{FF2B5EF4-FFF2-40B4-BE49-F238E27FC236}">
              <a16:creationId xmlns:a16="http://schemas.microsoft.com/office/drawing/2014/main" id="{AF65A74D-053A-4C7C-87EA-CBAD1E1D570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2" name="直線コネクタ 421">
          <a:extLst>
            <a:ext uri="{FF2B5EF4-FFF2-40B4-BE49-F238E27FC236}">
              <a16:creationId xmlns:a16="http://schemas.microsoft.com/office/drawing/2014/main" id="{66AB4D9C-1622-4FB9-A6A1-C69B5ABDC5E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3" name="テキスト ボックス 422">
          <a:extLst>
            <a:ext uri="{FF2B5EF4-FFF2-40B4-BE49-F238E27FC236}">
              <a16:creationId xmlns:a16="http://schemas.microsoft.com/office/drawing/2014/main" id="{ED6B11A5-47D7-4947-BA12-682D148827D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4" name="【庁舎】&#10;一人当たり面積グラフ枠">
          <a:extLst>
            <a:ext uri="{FF2B5EF4-FFF2-40B4-BE49-F238E27FC236}">
              <a16:creationId xmlns:a16="http://schemas.microsoft.com/office/drawing/2014/main" id="{4F89AECB-2E1F-4691-B830-2D9A28A7157B}"/>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144780</xdr:rowOff>
    </xdr:from>
    <xdr:to>
      <xdr:col>116</xdr:col>
      <xdr:colOff>62864</xdr:colOff>
      <xdr:row>107</xdr:row>
      <xdr:rowOff>161108</xdr:rowOff>
    </xdr:to>
    <xdr:cxnSp macro="">
      <xdr:nvCxnSpPr>
        <xdr:cNvPr id="425" name="直線コネクタ 424">
          <a:extLst>
            <a:ext uri="{FF2B5EF4-FFF2-40B4-BE49-F238E27FC236}">
              <a16:creationId xmlns:a16="http://schemas.microsoft.com/office/drawing/2014/main" id="{FBBA0C96-A456-4224-8461-BF592570DAB3}"/>
            </a:ext>
          </a:extLst>
        </xdr:cNvPr>
        <xdr:cNvCxnSpPr/>
      </xdr:nvCxnSpPr>
      <xdr:spPr>
        <a:xfrm flipV="1">
          <a:off x="22160864" y="1711833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426" name="【庁舎】&#10;一人当たり面積最小値テキスト">
          <a:extLst>
            <a:ext uri="{FF2B5EF4-FFF2-40B4-BE49-F238E27FC236}">
              <a16:creationId xmlns:a16="http://schemas.microsoft.com/office/drawing/2014/main" id="{998A8B49-BE4D-4055-B3A2-92CF57373092}"/>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427" name="直線コネクタ 426">
          <a:extLst>
            <a:ext uri="{FF2B5EF4-FFF2-40B4-BE49-F238E27FC236}">
              <a16:creationId xmlns:a16="http://schemas.microsoft.com/office/drawing/2014/main" id="{B41B6029-55DA-4726-99D1-F62124673FA2}"/>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91457</xdr:rowOff>
    </xdr:from>
    <xdr:ext cx="469744" cy="259045"/>
    <xdr:sp macro="" textlink="">
      <xdr:nvSpPr>
        <xdr:cNvPr id="428" name="【庁舎】&#10;一人当たり面積最大値テキスト">
          <a:extLst>
            <a:ext uri="{FF2B5EF4-FFF2-40B4-BE49-F238E27FC236}">
              <a16:creationId xmlns:a16="http://schemas.microsoft.com/office/drawing/2014/main" id="{E008DACB-11A2-4909-B590-9D2C70ABB73D}"/>
            </a:ext>
          </a:extLst>
        </xdr:cNvPr>
        <xdr:cNvSpPr txBox="1"/>
      </xdr:nvSpPr>
      <xdr:spPr>
        <a:xfrm>
          <a:off x="22199600" y="1689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144780</xdr:rowOff>
    </xdr:from>
    <xdr:to>
      <xdr:col>116</xdr:col>
      <xdr:colOff>152400</xdr:colOff>
      <xdr:row>99</xdr:row>
      <xdr:rowOff>144780</xdr:rowOff>
    </xdr:to>
    <xdr:cxnSp macro="">
      <xdr:nvCxnSpPr>
        <xdr:cNvPr id="429" name="直線コネクタ 428">
          <a:extLst>
            <a:ext uri="{FF2B5EF4-FFF2-40B4-BE49-F238E27FC236}">
              <a16:creationId xmlns:a16="http://schemas.microsoft.com/office/drawing/2014/main" id="{4EFEBC08-44EB-4F75-B3A5-A7095CD65C7A}"/>
            </a:ext>
          </a:extLst>
        </xdr:cNvPr>
        <xdr:cNvCxnSpPr/>
      </xdr:nvCxnSpPr>
      <xdr:spPr>
        <a:xfrm>
          <a:off x="22072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146248</xdr:rowOff>
    </xdr:from>
    <xdr:ext cx="469744" cy="259045"/>
    <xdr:sp macro="" textlink="">
      <xdr:nvSpPr>
        <xdr:cNvPr id="430" name="【庁舎】&#10;一人当たり面積平均値テキスト">
          <a:extLst>
            <a:ext uri="{FF2B5EF4-FFF2-40B4-BE49-F238E27FC236}">
              <a16:creationId xmlns:a16="http://schemas.microsoft.com/office/drawing/2014/main" id="{38930455-68B3-4961-AC46-1C8BAAE8B2E8}"/>
            </a:ext>
          </a:extLst>
        </xdr:cNvPr>
        <xdr:cNvSpPr txBox="1"/>
      </xdr:nvSpPr>
      <xdr:spPr>
        <a:xfrm>
          <a:off x="22199600" y="17977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431" name="フローチャート: 判断 430">
          <a:extLst>
            <a:ext uri="{FF2B5EF4-FFF2-40B4-BE49-F238E27FC236}">
              <a16:creationId xmlns:a16="http://schemas.microsoft.com/office/drawing/2014/main" id="{385160A7-979D-4CC6-8009-A85F2F940614}"/>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121738</xdr:rowOff>
    </xdr:from>
    <xdr:to>
      <xdr:col>112</xdr:col>
      <xdr:colOff>38100</xdr:colOff>
      <xdr:row>106</xdr:row>
      <xdr:rowOff>51888</xdr:rowOff>
    </xdr:to>
    <xdr:sp macro="" textlink="">
      <xdr:nvSpPr>
        <xdr:cNvPr id="432" name="フローチャート: 判断 431">
          <a:extLst>
            <a:ext uri="{FF2B5EF4-FFF2-40B4-BE49-F238E27FC236}">
              <a16:creationId xmlns:a16="http://schemas.microsoft.com/office/drawing/2014/main" id="{AD01F407-37D7-43E4-B90D-758490F2E981}"/>
            </a:ext>
          </a:extLst>
        </xdr:cNvPr>
        <xdr:cNvSpPr/>
      </xdr:nvSpPr>
      <xdr:spPr>
        <a:xfrm>
          <a:off x="21272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108676</xdr:rowOff>
    </xdr:from>
    <xdr:to>
      <xdr:col>107</xdr:col>
      <xdr:colOff>101600</xdr:colOff>
      <xdr:row>106</xdr:row>
      <xdr:rowOff>38826</xdr:rowOff>
    </xdr:to>
    <xdr:sp macro="" textlink="">
      <xdr:nvSpPr>
        <xdr:cNvPr id="433" name="フローチャート: 判断 432">
          <a:extLst>
            <a:ext uri="{FF2B5EF4-FFF2-40B4-BE49-F238E27FC236}">
              <a16:creationId xmlns:a16="http://schemas.microsoft.com/office/drawing/2014/main" id="{83CA40E6-66E1-4E90-9DDE-068F2DCA3F32}"/>
            </a:ext>
          </a:extLst>
        </xdr:cNvPr>
        <xdr:cNvSpPr/>
      </xdr:nvSpPr>
      <xdr:spPr>
        <a:xfrm>
          <a:off x="20383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434" name="フローチャート: 判断 433">
          <a:extLst>
            <a:ext uri="{FF2B5EF4-FFF2-40B4-BE49-F238E27FC236}">
              <a16:creationId xmlns:a16="http://schemas.microsoft.com/office/drawing/2014/main" id="{BB2B5571-3E41-437A-8F21-88242B516064}"/>
            </a:ext>
          </a:extLst>
        </xdr:cNvPr>
        <xdr:cNvSpPr/>
      </xdr:nvSpPr>
      <xdr:spPr>
        <a:xfrm>
          <a:off x="19494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435" name="フローチャート: 判断 434">
          <a:extLst>
            <a:ext uri="{FF2B5EF4-FFF2-40B4-BE49-F238E27FC236}">
              <a16:creationId xmlns:a16="http://schemas.microsoft.com/office/drawing/2014/main" id="{BC213D1A-BCA1-4000-B613-F4A16D7477C5}"/>
            </a:ext>
          </a:extLst>
        </xdr:cNvPr>
        <xdr:cNvSpPr/>
      </xdr:nvSpPr>
      <xdr:spPr>
        <a:xfrm>
          <a:off x="18605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B0632CCB-6F10-4406-907A-6B5443CB62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F4EFFF97-B5F8-4D27-9A0A-7D65813194B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DCB59D58-5E80-4C2B-87C0-B81B812F83C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30BFDA25-EC43-4603-89FE-56172BDA71C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7B291239-FE74-44E7-A544-99963033328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110308</xdr:rowOff>
    </xdr:from>
    <xdr:to>
      <xdr:col>116</xdr:col>
      <xdr:colOff>114300</xdr:colOff>
      <xdr:row>108</xdr:row>
      <xdr:rowOff>40458</xdr:rowOff>
    </xdr:to>
    <xdr:sp macro="" textlink="">
      <xdr:nvSpPr>
        <xdr:cNvPr id="441" name="楕円 440">
          <a:extLst>
            <a:ext uri="{FF2B5EF4-FFF2-40B4-BE49-F238E27FC236}">
              <a16:creationId xmlns:a16="http://schemas.microsoft.com/office/drawing/2014/main" id="{5D9CCA53-38C6-4FB7-A3D3-647A808BB5B9}"/>
            </a:ext>
          </a:extLst>
        </xdr:cNvPr>
        <xdr:cNvSpPr/>
      </xdr:nvSpPr>
      <xdr:spPr>
        <a:xfrm>
          <a:off x="221107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25235</xdr:rowOff>
    </xdr:from>
    <xdr:ext cx="469744" cy="259045"/>
    <xdr:sp macro="" textlink="">
      <xdr:nvSpPr>
        <xdr:cNvPr id="442" name="【庁舎】&#10;一人当たり面積該当値テキスト">
          <a:extLst>
            <a:ext uri="{FF2B5EF4-FFF2-40B4-BE49-F238E27FC236}">
              <a16:creationId xmlns:a16="http://schemas.microsoft.com/office/drawing/2014/main" id="{423A9FEB-DF06-4B23-A5E1-960CF91B00F3}"/>
            </a:ext>
          </a:extLst>
        </xdr:cNvPr>
        <xdr:cNvSpPr txBox="1"/>
      </xdr:nvSpPr>
      <xdr:spPr>
        <a:xfrm>
          <a:off x="22199600" y="1837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110308</xdr:rowOff>
    </xdr:from>
    <xdr:to>
      <xdr:col>112</xdr:col>
      <xdr:colOff>38100</xdr:colOff>
      <xdr:row>108</xdr:row>
      <xdr:rowOff>40458</xdr:rowOff>
    </xdr:to>
    <xdr:sp macro="" textlink="">
      <xdr:nvSpPr>
        <xdr:cNvPr id="443" name="楕円 442">
          <a:extLst>
            <a:ext uri="{FF2B5EF4-FFF2-40B4-BE49-F238E27FC236}">
              <a16:creationId xmlns:a16="http://schemas.microsoft.com/office/drawing/2014/main" id="{93F06CAF-3DDB-4F89-AA1F-3B19DCFE28BF}"/>
            </a:ext>
          </a:extLst>
        </xdr:cNvPr>
        <xdr:cNvSpPr/>
      </xdr:nvSpPr>
      <xdr:spPr>
        <a:xfrm>
          <a:off x="21272500" y="1845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161108</xdr:rowOff>
    </xdr:from>
    <xdr:to>
      <xdr:col>116</xdr:col>
      <xdr:colOff>63500</xdr:colOff>
      <xdr:row>107</xdr:row>
      <xdr:rowOff>161108</xdr:rowOff>
    </xdr:to>
    <xdr:cxnSp macro="">
      <xdr:nvCxnSpPr>
        <xdr:cNvPr id="444" name="直線コネクタ 443">
          <a:extLst>
            <a:ext uri="{FF2B5EF4-FFF2-40B4-BE49-F238E27FC236}">
              <a16:creationId xmlns:a16="http://schemas.microsoft.com/office/drawing/2014/main" id="{77089BC8-3B38-4AB9-8622-4CFD6F312D4B}"/>
            </a:ext>
          </a:extLst>
        </xdr:cNvPr>
        <xdr:cNvCxnSpPr/>
      </xdr:nvCxnSpPr>
      <xdr:spPr>
        <a:xfrm>
          <a:off x="21323300" y="185062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159294</xdr:rowOff>
    </xdr:from>
    <xdr:to>
      <xdr:col>107</xdr:col>
      <xdr:colOff>101600</xdr:colOff>
      <xdr:row>107</xdr:row>
      <xdr:rowOff>89444</xdr:rowOff>
    </xdr:to>
    <xdr:sp macro="" textlink="">
      <xdr:nvSpPr>
        <xdr:cNvPr id="445" name="楕円 444">
          <a:extLst>
            <a:ext uri="{FF2B5EF4-FFF2-40B4-BE49-F238E27FC236}">
              <a16:creationId xmlns:a16="http://schemas.microsoft.com/office/drawing/2014/main" id="{A0773498-DEE7-46BD-A7C0-E2C779FFEDE8}"/>
            </a:ext>
          </a:extLst>
        </xdr:cNvPr>
        <xdr:cNvSpPr/>
      </xdr:nvSpPr>
      <xdr:spPr>
        <a:xfrm>
          <a:off x="2038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38644</xdr:rowOff>
    </xdr:from>
    <xdr:to>
      <xdr:col>111</xdr:col>
      <xdr:colOff>177800</xdr:colOff>
      <xdr:row>107</xdr:row>
      <xdr:rowOff>161108</xdr:rowOff>
    </xdr:to>
    <xdr:cxnSp macro="">
      <xdr:nvCxnSpPr>
        <xdr:cNvPr id="446" name="直線コネクタ 445">
          <a:extLst>
            <a:ext uri="{FF2B5EF4-FFF2-40B4-BE49-F238E27FC236}">
              <a16:creationId xmlns:a16="http://schemas.microsoft.com/office/drawing/2014/main" id="{9A61503B-F87D-430F-9F3A-787FE1B21498}"/>
            </a:ext>
          </a:extLst>
        </xdr:cNvPr>
        <xdr:cNvCxnSpPr/>
      </xdr:nvCxnSpPr>
      <xdr:spPr>
        <a:xfrm>
          <a:off x="20434300" y="18383794"/>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447" name="楕円 446">
          <a:extLst>
            <a:ext uri="{FF2B5EF4-FFF2-40B4-BE49-F238E27FC236}">
              <a16:creationId xmlns:a16="http://schemas.microsoft.com/office/drawing/2014/main" id="{EF449F97-D374-459D-9C32-C15D7FE55B6F}"/>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32113</xdr:rowOff>
    </xdr:from>
    <xdr:to>
      <xdr:col>107</xdr:col>
      <xdr:colOff>50800</xdr:colOff>
      <xdr:row>107</xdr:row>
      <xdr:rowOff>38644</xdr:rowOff>
    </xdr:to>
    <xdr:cxnSp macro="">
      <xdr:nvCxnSpPr>
        <xdr:cNvPr id="448" name="直線コネクタ 447">
          <a:extLst>
            <a:ext uri="{FF2B5EF4-FFF2-40B4-BE49-F238E27FC236}">
              <a16:creationId xmlns:a16="http://schemas.microsoft.com/office/drawing/2014/main" id="{FDC041AB-38FF-4074-9BAC-C2ED20090BFF}"/>
            </a:ext>
          </a:extLst>
        </xdr:cNvPr>
        <xdr:cNvCxnSpPr/>
      </xdr:nvCxnSpPr>
      <xdr:spPr>
        <a:xfrm>
          <a:off x="19545300" y="183772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149498</xdr:rowOff>
    </xdr:from>
    <xdr:to>
      <xdr:col>98</xdr:col>
      <xdr:colOff>38100</xdr:colOff>
      <xdr:row>107</xdr:row>
      <xdr:rowOff>79648</xdr:rowOff>
    </xdr:to>
    <xdr:sp macro="" textlink="">
      <xdr:nvSpPr>
        <xdr:cNvPr id="449" name="楕円 448">
          <a:extLst>
            <a:ext uri="{FF2B5EF4-FFF2-40B4-BE49-F238E27FC236}">
              <a16:creationId xmlns:a16="http://schemas.microsoft.com/office/drawing/2014/main" id="{FF649C37-04D9-4288-B992-05F31FB55F17}"/>
            </a:ext>
          </a:extLst>
        </xdr:cNvPr>
        <xdr:cNvSpPr/>
      </xdr:nvSpPr>
      <xdr:spPr>
        <a:xfrm>
          <a:off x="18605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28848</xdr:rowOff>
    </xdr:from>
    <xdr:to>
      <xdr:col>102</xdr:col>
      <xdr:colOff>114300</xdr:colOff>
      <xdr:row>107</xdr:row>
      <xdr:rowOff>32113</xdr:rowOff>
    </xdr:to>
    <xdr:cxnSp macro="">
      <xdr:nvCxnSpPr>
        <xdr:cNvPr id="450" name="直線コネクタ 449">
          <a:extLst>
            <a:ext uri="{FF2B5EF4-FFF2-40B4-BE49-F238E27FC236}">
              <a16:creationId xmlns:a16="http://schemas.microsoft.com/office/drawing/2014/main" id="{E6726DB1-C2E8-460C-9D28-4432D843791C}"/>
            </a:ext>
          </a:extLst>
        </xdr:cNvPr>
        <xdr:cNvCxnSpPr/>
      </xdr:nvCxnSpPr>
      <xdr:spPr>
        <a:xfrm>
          <a:off x="18656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68415</xdr:rowOff>
    </xdr:from>
    <xdr:ext cx="469744" cy="259045"/>
    <xdr:sp macro="" textlink="">
      <xdr:nvSpPr>
        <xdr:cNvPr id="451" name="n_1aveValue【庁舎】&#10;一人当たり面積">
          <a:extLst>
            <a:ext uri="{FF2B5EF4-FFF2-40B4-BE49-F238E27FC236}">
              <a16:creationId xmlns:a16="http://schemas.microsoft.com/office/drawing/2014/main" id="{DD592A95-C909-4271-A4D2-40F2434052A6}"/>
            </a:ext>
          </a:extLst>
        </xdr:cNvPr>
        <xdr:cNvSpPr txBox="1"/>
      </xdr:nvSpPr>
      <xdr:spPr>
        <a:xfrm>
          <a:off x="210757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452" name="n_2aveValue【庁舎】&#10;一人当たり面積">
          <a:extLst>
            <a:ext uri="{FF2B5EF4-FFF2-40B4-BE49-F238E27FC236}">
              <a16:creationId xmlns:a16="http://schemas.microsoft.com/office/drawing/2014/main" id="{1BF8ACBA-403D-44BF-A680-E39183421522}"/>
            </a:ext>
          </a:extLst>
        </xdr:cNvPr>
        <xdr:cNvSpPr txBox="1"/>
      </xdr:nvSpPr>
      <xdr:spPr>
        <a:xfrm>
          <a:off x="20199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453" name="n_3aveValue【庁舎】&#10;一人当たり面積">
          <a:extLst>
            <a:ext uri="{FF2B5EF4-FFF2-40B4-BE49-F238E27FC236}">
              <a16:creationId xmlns:a16="http://schemas.microsoft.com/office/drawing/2014/main" id="{5C2EB765-F104-42B6-BCEF-FE7349554B18}"/>
            </a:ext>
          </a:extLst>
        </xdr:cNvPr>
        <xdr:cNvSpPr txBox="1"/>
      </xdr:nvSpPr>
      <xdr:spPr>
        <a:xfrm>
          <a:off x="19310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454" name="n_4aveValue【庁舎】&#10;一人当たり面積">
          <a:extLst>
            <a:ext uri="{FF2B5EF4-FFF2-40B4-BE49-F238E27FC236}">
              <a16:creationId xmlns:a16="http://schemas.microsoft.com/office/drawing/2014/main" id="{C8182A11-C2D3-45DA-909A-D33E16DE8362}"/>
            </a:ext>
          </a:extLst>
        </xdr:cNvPr>
        <xdr:cNvSpPr txBox="1"/>
      </xdr:nvSpPr>
      <xdr:spPr>
        <a:xfrm>
          <a:off x="18421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31585</xdr:rowOff>
    </xdr:from>
    <xdr:ext cx="469744" cy="259045"/>
    <xdr:sp macro="" textlink="">
      <xdr:nvSpPr>
        <xdr:cNvPr id="455" name="n_1mainValue【庁舎】&#10;一人当たり面積">
          <a:extLst>
            <a:ext uri="{FF2B5EF4-FFF2-40B4-BE49-F238E27FC236}">
              <a16:creationId xmlns:a16="http://schemas.microsoft.com/office/drawing/2014/main" id="{2123CB4D-6639-4BB1-86DD-1D0BA2BD7387}"/>
            </a:ext>
          </a:extLst>
        </xdr:cNvPr>
        <xdr:cNvSpPr txBox="1"/>
      </xdr:nvSpPr>
      <xdr:spPr>
        <a:xfrm>
          <a:off x="21075727" y="1854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80571</xdr:rowOff>
    </xdr:from>
    <xdr:ext cx="469744" cy="259045"/>
    <xdr:sp macro="" textlink="">
      <xdr:nvSpPr>
        <xdr:cNvPr id="456" name="n_2mainValue【庁舎】&#10;一人当たり面積">
          <a:extLst>
            <a:ext uri="{FF2B5EF4-FFF2-40B4-BE49-F238E27FC236}">
              <a16:creationId xmlns:a16="http://schemas.microsoft.com/office/drawing/2014/main" id="{A9DD1C12-D341-474F-8B6A-78857E14D32C}"/>
            </a:ext>
          </a:extLst>
        </xdr:cNvPr>
        <xdr:cNvSpPr txBox="1"/>
      </xdr:nvSpPr>
      <xdr:spPr>
        <a:xfrm>
          <a:off x="20199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457" name="n_3mainValue【庁舎】&#10;一人当たり面積">
          <a:extLst>
            <a:ext uri="{FF2B5EF4-FFF2-40B4-BE49-F238E27FC236}">
              <a16:creationId xmlns:a16="http://schemas.microsoft.com/office/drawing/2014/main" id="{2D731270-9C1E-4C89-A8EB-76417551E832}"/>
            </a:ext>
          </a:extLst>
        </xdr:cNvPr>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70775</xdr:rowOff>
    </xdr:from>
    <xdr:ext cx="469744" cy="259045"/>
    <xdr:sp macro="" textlink="">
      <xdr:nvSpPr>
        <xdr:cNvPr id="458" name="n_4mainValue【庁舎】&#10;一人当たり面積">
          <a:extLst>
            <a:ext uri="{FF2B5EF4-FFF2-40B4-BE49-F238E27FC236}">
              <a16:creationId xmlns:a16="http://schemas.microsoft.com/office/drawing/2014/main" id="{A5779D96-86CC-460E-A13D-22E49E6DDA05}"/>
            </a:ext>
          </a:extLst>
        </xdr:cNvPr>
        <xdr:cNvSpPr txBox="1"/>
      </xdr:nvSpPr>
      <xdr:spPr>
        <a:xfrm>
          <a:off x="18421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9" name="正方形/長方形 458">
          <a:extLst>
            <a:ext uri="{FF2B5EF4-FFF2-40B4-BE49-F238E27FC236}">
              <a16:creationId xmlns:a16="http://schemas.microsoft.com/office/drawing/2014/main" id="{57961927-1600-417C-B91D-2C5F2B77532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0" name="正方形/長方形 459">
          <a:extLst>
            <a:ext uri="{FF2B5EF4-FFF2-40B4-BE49-F238E27FC236}">
              <a16:creationId xmlns:a16="http://schemas.microsoft.com/office/drawing/2014/main" id="{C378A6D2-2D6E-4181-8021-DE15B9FB7C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1" name="テキスト ボックス 460">
          <a:extLst>
            <a:ext uri="{FF2B5EF4-FFF2-40B4-BE49-F238E27FC236}">
              <a16:creationId xmlns:a16="http://schemas.microsoft.com/office/drawing/2014/main" id="{06E7FD09-E7A4-423E-98A0-48E6289A099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none">
              <a:solidFill>
                <a:sysClr val="windowText" lastClr="000000"/>
              </a:solidFill>
              <a:effectLst/>
              <a:latin typeface="+mn-ea"/>
              <a:ea typeface="+mn-ea"/>
              <a:cs typeface="+mn-cs"/>
            </a:rPr>
            <a:t>・</a:t>
          </a:r>
          <a:r>
            <a:rPr kumimoji="1" lang="ja-JP" altLang="ja-JP" sz="1100" u="none">
              <a:solidFill>
                <a:sysClr val="windowText" lastClr="000000"/>
              </a:solidFill>
              <a:effectLst/>
              <a:latin typeface="+mn-ea"/>
              <a:ea typeface="+mn-ea"/>
              <a:cs typeface="+mn-cs"/>
            </a:rPr>
            <a:t>令和３年度に庁舎改築関連事業が完了</a:t>
          </a:r>
          <a:r>
            <a:rPr kumimoji="1" lang="ja-JP" altLang="en-US" sz="1100" u="none">
              <a:solidFill>
                <a:sysClr val="windowText" lastClr="000000"/>
              </a:solidFill>
              <a:effectLst/>
              <a:latin typeface="+mn-ea"/>
              <a:ea typeface="+mn-ea"/>
              <a:cs typeface="+mn-cs"/>
            </a:rPr>
            <a:t>し庁舎の有形固定資産原価償却率が改善している。</a:t>
          </a:r>
          <a:endParaRPr kumimoji="1" lang="en-US" altLang="ja-JP" sz="1100" u="none">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u="none">
              <a:solidFill>
                <a:sysClr val="windowText" lastClr="000000"/>
              </a:solidFill>
              <a:effectLst/>
              <a:latin typeface="+mn-ea"/>
              <a:ea typeface="+mn-ea"/>
              <a:cs typeface="+mn-cs"/>
            </a:rPr>
            <a:t>・人口一人当たりの面積等について、類似団体平均と比較すると、ほとんどの項目で低い状況となっているが、これは本村が</a:t>
          </a:r>
          <a:r>
            <a:rPr kumimoji="1" lang="ja-JP" altLang="en-US" sz="1100" u="none">
              <a:solidFill>
                <a:sysClr val="windowText" lastClr="000000"/>
              </a:solidFill>
              <a:effectLst/>
              <a:latin typeface="+mn-ea"/>
              <a:ea typeface="+mn-ea"/>
              <a:cs typeface="+mn-cs"/>
            </a:rPr>
            <a:t>類似</a:t>
          </a:r>
          <a:r>
            <a:rPr kumimoji="1" lang="ja-JP" altLang="ja-JP" sz="1100" u="none">
              <a:solidFill>
                <a:sysClr val="windowText" lastClr="000000"/>
              </a:solidFill>
              <a:effectLst/>
              <a:latin typeface="+mn-ea"/>
              <a:ea typeface="+mn-ea"/>
              <a:cs typeface="+mn-cs"/>
            </a:rPr>
            <a:t>他団体に比べ人口密度が高いことが要因であると考える。</a:t>
          </a:r>
          <a:endParaRPr kumimoji="1" lang="en-US" altLang="ja-JP" sz="1100" u="none">
            <a:solidFill>
              <a:sysClr val="windowText" lastClr="00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ng0242\Desktop\&#20196;&#21644;&#65300;&#24180;&#24230;&#36001;&#25919;&#29366;&#27841;&#36039;&#26009;&#38598;&#12398;&#20316;&#25104;&#12539;&#20844;&#34920;&#12395;&#12388;&#12356;&#12390;\&#12304;&#36001;&#25919;&#29366;&#27841;&#36039;&#26009;&#38598;&#12305;_473278_&#21271;&#20013;&#22478;&#26449;_2022\&#12304;&#36001;&#25919;&#29366;&#27841;&#36039;&#26009;&#38598;&#12305;_473278_&#21271;&#20013;&#22478;&#26449;_2022(2&#22238;&#30446;).xlsx" TargetMode="External"/><Relationship Id="rId1" Type="http://schemas.openxmlformats.org/officeDocument/2006/relationships/externalLinkPath" Target="&#12304;&#36001;&#25919;&#29366;&#27841;&#36039;&#26009;&#38598;&#12305;_473278_&#21271;&#20013;&#22478;&#26449;_2022/&#12304;&#36001;&#25919;&#29366;&#27841;&#36039;&#26009;&#38598;&#12305;_473278_&#21271;&#20013;&#22478;&#26449;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64.5</v>
          </cell>
          <cell r="BX51">
            <v>61.8</v>
          </cell>
          <cell r="CF51">
            <v>62.2</v>
          </cell>
          <cell r="CN51">
            <v>53.7</v>
          </cell>
          <cell r="CV51">
            <v>41.4</v>
          </cell>
        </row>
        <row r="53">
          <cell r="BP53">
            <v>54.8</v>
          </cell>
          <cell r="BX53">
            <v>47.8</v>
          </cell>
          <cell r="CF53">
            <v>47.4</v>
          </cell>
          <cell r="CN53">
            <v>46.8</v>
          </cell>
          <cell r="CV53">
            <v>48.7</v>
          </cell>
        </row>
        <row r="55">
          <cell r="AN55" t="str">
            <v>類似団体内平均値</v>
          </cell>
          <cell r="BP55">
            <v>20.5</v>
          </cell>
          <cell r="BX55">
            <v>21.4</v>
          </cell>
          <cell r="CF55">
            <v>12.8</v>
          </cell>
          <cell r="CN55">
            <v>0</v>
          </cell>
          <cell r="CV55">
            <v>0</v>
          </cell>
        </row>
        <row r="57">
          <cell r="BP57">
            <v>60.3</v>
          </cell>
          <cell r="BX57">
            <v>60.5</v>
          </cell>
          <cell r="CF57">
            <v>61.2</v>
          </cell>
          <cell r="CN57">
            <v>63.1</v>
          </cell>
          <cell r="CV57">
            <v>63.5</v>
          </cell>
        </row>
        <row r="72">
          <cell r="BP72" t="str">
            <v>H30</v>
          </cell>
          <cell r="BX72" t="str">
            <v>R01</v>
          </cell>
          <cell r="CF72" t="str">
            <v>R02</v>
          </cell>
          <cell r="CN72" t="str">
            <v>R03</v>
          </cell>
          <cell r="CV72" t="str">
            <v>R04</v>
          </cell>
        </row>
        <row r="73">
          <cell r="AN73" t="str">
            <v>当該団体値</v>
          </cell>
          <cell r="BP73">
            <v>64.5</v>
          </cell>
          <cell r="BX73">
            <v>61.8</v>
          </cell>
          <cell r="CF73">
            <v>62.2</v>
          </cell>
          <cell r="CN73">
            <v>53.7</v>
          </cell>
          <cell r="CV73">
            <v>41.4</v>
          </cell>
        </row>
        <row r="75">
          <cell r="BP75">
            <v>5.6</v>
          </cell>
          <cell r="BX75">
            <v>5.6</v>
          </cell>
          <cell r="CF75">
            <v>5.6</v>
          </cell>
          <cell r="CN75">
            <v>5.6</v>
          </cell>
          <cell r="CV75">
            <v>5.6</v>
          </cell>
        </row>
        <row r="77">
          <cell r="AN77" t="str">
            <v>類似団体内平均値</v>
          </cell>
          <cell r="BP77">
            <v>20.5</v>
          </cell>
          <cell r="BX77">
            <v>21.4</v>
          </cell>
          <cell r="CF77">
            <v>12.8</v>
          </cell>
          <cell r="CN77">
            <v>0</v>
          </cell>
          <cell r="CV77">
            <v>0</v>
          </cell>
        </row>
        <row r="79">
          <cell r="BP79">
            <v>7.9</v>
          </cell>
          <cell r="BX79">
            <v>7.7</v>
          </cell>
          <cell r="CF79">
            <v>7.3</v>
          </cell>
          <cell r="CN79">
            <v>7.2</v>
          </cell>
          <cell r="CV79">
            <v>7.2</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83</v>
      </c>
      <c r="C2" s="176"/>
      <c r="D2" s="177"/>
    </row>
    <row r="3" spans="1:119" ht="18.75" customHeight="1" thickBot="1" x14ac:dyDescent="0.2">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9256284</v>
      </c>
      <c r="BO4" s="358"/>
      <c r="BP4" s="358"/>
      <c r="BQ4" s="358"/>
      <c r="BR4" s="358"/>
      <c r="BS4" s="358"/>
      <c r="BT4" s="358"/>
      <c r="BU4" s="359"/>
      <c r="BV4" s="357">
        <v>9747197</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9</v>
      </c>
      <c r="CU4" s="364"/>
      <c r="CV4" s="364"/>
      <c r="CW4" s="364"/>
      <c r="CX4" s="364"/>
      <c r="CY4" s="364"/>
      <c r="CZ4" s="364"/>
      <c r="DA4" s="365"/>
      <c r="DB4" s="363">
        <v>6.9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8819650</v>
      </c>
      <c r="BO5" s="395"/>
      <c r="BP5" s="395"/>
      <c r="BQ5" s="395"/>
      <c r="BR5" s="395"/>
      <c r="BS5" s="395"/>
      <c r="BT5" s="395"/>
      <c r="BU5" s="396"/>
      <c r="BV5" s="394">
        <v>9373559</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81</v>
      </c>
      <c r="CU5" s="392"/>
      <c r="CV5" s="392"/>
      <c r="CW5" s="392"/>
      <c r="CX5" s="392"/>
      <c r="CY5" s="392"/>
      <c r="CZ5" s="392"/>
      <c r="DA5" s="393"/>
      <c r="DB5" s="391">
        <v>81.599999999999994</v>
      </c>
      <c r="DC5" s="392"/>
      <c r="DD5" s="392"/>
      <c r="DE5" s="392"/>
      <c r="DF5" s="392"/>
      <c r="DG5" s="392"/>
      <c r="DH5" s="392"/>
      <c r="DI5" s="393"/>
    </row>
    <row r="6" spans="1:119" ht="18.75" customHeight="1" x14ac:dyDescent="0.15">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436634</v>
      </c>
      <c r="BO6" s="395"/>
      <c r="BP6" s="395"/>
      <c r="BQ6" s="395"/>
      <c r="BR6" s="395"/>
      <c r="BS6" s="395"/>
      <c r="BT6" s="395"/>
      <c r="BU6" s="396"/>
      <c r="BV6" s="394">
        <v>373638</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82.6</v>
      </c>
      <c r="CU6" s="432"/>
      <c r="CV6" s="432"/>
      <c r="CW6" s="432"/>
      <c r="CX6" s="432"/>
      <c r="CY6" s="432"/>
      <c r="CZ6" s="432"/>
      <c r="DA6" s="433"/>
      <c r="DB6" s="431">
        <v>87.1</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18878</v>
      </c>
      <c r="BO7" s="395"/>
      <c r="BP7" s="395"/>
      <c r="BQ7" s="395"/>
      <c r="BR7" s="395"/>
      <c r="BS7" s="395"/>
      <c r="BT7" s="395"/>
      <c r="BU7" s="396"/>
      <c r="BV7" s="394">
        <v>54017</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4636238</v>
      </c>
      <c r="CU7" s="395"/>
      <c r="CV7" s="395"/>
      <c r="CW7" s="395"/>
      <c r="CX7" s="395"/>
      <c r="CY7" s="395"/>
      <c r="CZ7" s="395"/>
      <c r="DA7" s="396"/>
      <c r="DB7" s="394">
        <v>4650305</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111</v>
      </c>
      <c r="AV8" s="427"/>
      <c r="AW8" s="427"/>
      <c r="AX8" s="427"/>
      <c r="AY8" s="428" t="s">
        <v>112</v>
      </c>
      <c r="AZ8" s="429"/>
      <c r="BA8" s="429"/>
      <c r="BB8" s="429"/>
      <c r="BC8" s="429"/>
      <c r="BD8" s="429"/>
      <c r="BE8" s="429"/>
      <c r="BF8" s="429"/>
      <c r="BG8" s="429"/>
      <c r="BH8" s="429"/>
      <c r="BI8" s="429"/>
      <c r="BJ8" s="429"/>
      <c r="BK8" s="429"/>
      <c r="BL8" s="429"/>
      <c r="BM8" s="430"/>
      <c r="BN8" s="394">
        <v>417756</v>
      </c>
      <c r="BO8" s="395"/>
      <c r="BP8" s="395"/>
      <c r="BQ8" s="395"/>
      <c r="BR8" s="395"/>
      <c r="BS8" s="395"/>
      <c r="BT8" s="395"/>
      <c r="BU8" s="396"/>
      <c r="BV8" s="394">
        <v>319621</v>
      </c>
      <c r="BW8" s="395"/>
      <c r="BX8" s="395"/>
      <c r="BY8" s="395"/>
      <c r="BZ8" s="395"/>
      <c r="CA8" s="395"/>
      <c r="CB8" s="395"/>
      <c r="CC8" s="396"/>
      <c r="CD8" s="397" t="s">
        <v>113</v>
      </c>
      <c r="CE8" s="398"/>
      <c r="CF8" s="398"/>
      <c r="CG8" s="398"/>
      <c r="CH8" s="398"/>
      <c r="CI8" s="398"/>
      <c r="CJ8" s="398"/>
      <c r="CK8" s="398"/>
      <c r="CL8" s="398"/>
      <c r="CM8" s="398"/>
      <c r="CN8" s="398"/>
      <c r="CO8" s="398"/>
      <c r="CP8" s="398"/>
      <c r="CQ8" s="398"/>
      <c r="CR8" s="398"/>
      <c r="CS8" s="399"/>
      <c r="CT8" s="434">
        <v>0.65</v>
      </c>
      <c r="CU8" s="435"/>
      <c r="CV8" s="435"/>
      <c r="CW8" s="435"/>
      <c r="CX8" s="435"/>
      <c r="CY8" s="435"/>
      <c r="CZ8" s="435"/>
      <c r="DA8" s="436"/>
      <c r="DB8" s="434">
        <v>0.67</v>
      </c>
      <c r="DC8" s="435"/>
      <c r="DD8" s="435"/>
      <c r="DE8" s="435"/>
      <c r="DF8" s="435"/>
      <c r="DG8" s="435"/>
      <c r="DH8" s="435"/>
      <c r="DI8" s="436"/>
    </row>
    <row r="9" spans="1:119" ht="18.75" customHeight="1" thickBot="1" x14ac:dyDescent="0.2">
      <c r="A9" s="175"/>
      <c r="B9" s="388" t="s">
        <v>114</v>
      </c>
      <c r="C9" s="389"/>
      <c r="D9" s="389"/>
      <c r="E9" s="389"/>
      <c r="F9" s="389"/>
      <c r="G9" s="389"/>
      <c r="H9" s="389"/>
      <c r="I9" s="389"/>
      <c r="J9" s="389"/>
      <c r="K9" s="437"/>
      <c r="L9" s="438" t="s">
        <v>115</v>
      </c>
      <c r="M9" s="439"/>
      <c r="N9" s="439"/>
      <c r="O9" s="439"/>
      <c r="P9" s="439"/>
      <c r="Q9" s="440"/>
      <c r="R9" s="441">
        <v>17969</v>
      </c>
      <c r="S9" s="442"/>
      <c r="T9" s="442"/>
      <c r="U9" s="442"/>
      <c r="V9" s="443"/>
      <c r="W9" s="351" t="s">
        <v>116</v>
      </c>
      <c r="X9" s="352"/>
      <c r="Y9" s="352"/>
      <c r="Z9" s="352"/>
      <c r="AA9" s="352"/>
      <c r="AB9" s="352"/>
      <c r="AC9" s="352"/>
      <c r="AD9" s="352"/>
      <c r="AE9" s="352"/>
      <c r="AF9" s="352"/>
      <c r="AG9" s="352"/>
      <c r="AH9" s="352"/>
      <c r="AI9" s="352"/>
      <c r="AJ9" s="352"/>
      <c r="AK9" s="352"/>
      <c r="AL9" s="353"/>
      <c r="AM9" s="423" t="s">
        <v>117</v>
      </c>
      <c r="AN9" s="424"/>
      <c r="AO9" s="424"/>
      <c r="AP9" s="424"/>
      <c r="AQ9" s="424"/>
      <c r="AR9" s="424"/>
      <c r="AS9" s="424"/>
      <c r="AT9" s="425"/>
      <c r="AU9" s="426" t="s">
        <v>118</v>
      </c>
      <c r="AV9" s="427"/>
      <c r="AW9" s="427"/>
      <c r="AX9" s="427"/>
      <c r="AY9" s="428" t="s">
        <v>119</v>
      </c>
      <c r="AZ9" s="429"/>
      <c r="BA9" s="429"/>
      <c r="BB9" s="429"/>
      <c r="BC9" s="429"/>
      <c r="BD9" s="429"/>
      <c r="BE9" s="429"/>
      <c r="BF9" s="429"/>
      <c r="BG9" s="429"/>
      <c r="BH9" s="429"/>
      <c r="BI9" s="429"/>
      <c r="BJ9" s="429"/>
      <c r="BK9" s="429"/>
      <c r="BL9" s="429"/>
      <c r="BM9" s="430"/>
      <c r="BN9" s="394">
        <v>98135</v>
      </c>
      <c r="BO9" s="395"/>
      <c r="BP9" s="395"/>
      <c r="BQ9" s="395"/>
      <c r="BR9" s="395"/>
      <c r="BS9" s="395"/>
      <c r="BT9" s="395"/>
      <c r="BU9" s="396"/>
      <c r="BV9" s="394">
        <v>165441</v>
      </c>
      <c r="BW9" s="395"/>
      <c r="BX9" s="395"/>
      <c r="BY9" s="395"/>
      <c r="BZ9" s="395"/>
      <c r="CA9" s="395"/>
      <c r="CB9" s="395"/>
      <c r="CC9" s="396"/>
      <c r="CD9" s="397" t="s">
        <v>120</v>
      </c>
      <c r="CE9" s="398"/>
      <c r="CF9" s="398"/>
      <c r="CG9" s="398"/>
      <c r="CH9" s="398"/>
      <c r="CI9" s="398"/>
      <c r="CJ9" s="398"/>
      <c r="CK9" s="398"/>
      <c r="CL9" s="398"/>
      <c r="CM9" s="398"/>
      <c r="CN9" s="398"/>
      <c r="CO9" s="398"/>
      <c r="CP9" s="398"/>
      <c r="CQ9" s="398"/>
      <c r="CR9" s="398"/>
      <c r="CS9" s="399"/>
      <c r="CT9" s="391">
        <v>7.7</v>
      </c>
      <c r="CU9" s="392"/>
      <c r="CV9" s="392"/>
      <c r="CW9" s="392"/>
      <c r="CX9" s="392"/>
      <c r="CY9" s="392"/>
      <c r="CZ9" s="392"/>
      <c r="DA9" s="393"/>
      <c r="DB9" s="391">
        <v>7.8</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121</v>
      </c>
      <c r="M10" s="424"/>
      <c r="N10" s="424"/>
      <c r="O10" s="424"/>
      <c r="P10" s="424"/>
      <c r="Q10" s="425"/>
      <c r="R10" s="445">
        <v>16148</v>
      </c>
      <c r="S10" s="446"/>
      <c r="T10" s="446"/>
      <c r="U10" s="446"/>
      <c r="V10" s="447"/>
      <c r="W10" s="382"/>
      <c r="X10" s="383"/>
      <c r="Y10" s="383"/>
      <c r="Z10" s="383"/>
      <c r="AA10" s="383"/>
      <c r="AB10" s="383"/>
      <c r="AC10" s="383"/>
      <c r="AD10" s="383"/>
      <c r="AE10" s="383"/>
      <c r="AF10" s="383"/>
      <c r="AG10" s="383"/>
      <c r="AH10" s="383"/>
      <c r="AI10" s="383"/>
      <c r="AJ10" s="383"/>
      <c r="AK10" s="383"/>
      <c r="AL10" s="386"/>
      <c r="AM10" s="423" t="s">
        <v>122</v>
      </c>
      <c r="AN10" s="424"/>
      <c r="AO10" s="424"/>
      <c r="AP10" s="424"/>
      <c r="AQ10" s="424"/>
      <c r="AR10" s="424"/>
      <c r="AS10" s="424"/>
      <c r="AT10" s="425"/>
      <c r="AU10" s="426" t="s">
        <v>118</v>
      </c>
      <c r="AV10" s="427"/>
      <c r="AW10" s="427"/>
      <c r="AX10" s="427"/>
      <c r="AY10" s="428" t="s">
        <v>123</v>
      </c>
      <c r="AZ10" s="429"/>
      <c r="BA10" s="429"/>
      <c r="BB10" s="429"/>
      <c r="BC10" s="429"/>
      <c r="BD10" s="429"/>
      <c r="BE10" s="429"/>
      <c r="BF10" s="429"/>
      <c r="BG10" s="429"/>
      <c r="BH10" s="429"/>
      <c r="BI10" s="429"/>
      <c r="BJ10" s="429"/>
      <c r="BK10" s="429"/>
      <c r="BL10" s="429"/>
      <c r="BM10" s="430"/>
      <c r="BN10" s="394">
        <v>168811</v>
      </c>
      <c r="BO10" s="395"/>
      <c r="BP10" s="395"/>
      <c r="BQ10" s="395"/>
      <c r="BR10" s="395"/>
      <c r="BS10" s="395"/>
      <c r="BT10" s="395"/>
      <c r="BU10" s="396"/>
      <c r="BV10" s="394">
        <v>77090</v>
      </c>
      <c r="BW10" s="395"/>
      <c r="BX10" s="395"/>
      <c r="BY10" s="395"/>
      <c r="BZ10" s="395"/>
      <c r="CA10" s="395"/>
      <c r="CB10" s="395"/>
      <c r="CC10" s="396"/>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23" t="s">
        <v>127</v>
      </c>
      <c r="AN11" s="424"/>
      <c r="AO11" s="424"/>
      <c r="AP11" s="424"/>
      <c r="AQ11" s="424"/>
      <c r="AR11" s="424"/>
      <c r="AS11" s="424"/>
      <c r="AT11" s="425"/>
      <c r="AU11" s="426" t="s">
        <v>128</v>
      </c>
      <c r="AV11" s="427"/>
      <c r="AW11" s="427"/>
      <c r="AX11" s="427"/>
      <c r="AY11" s="428" t="s">
        <v>129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130</v>
      </c>
      <c r="CE11" s="398"/>
      <c r="CF11" s="398"/>
      <c r="CG11" s="398"/>
      <c r="CH11" s="398"/>
      <c r="CI11" s="398"/>
      <c r="CJ11" s="398"/>
      <c r="CK11" s="398"/>
      <c r="CL11" s="398"/>
      <c r="CM11" s="398"/>
      <c r="CN11" s="398"/>
      <c r="CO11" s="398"/>
      <c r="CP11" s="398"/>
      <c r="CQ11" s="398"/>
      <c r="CR11" s="398"/>
      <c r="CS11" s="399"/>
      <c r="CT11" s="434" t="s">
        <v>131</v>
      </c>
      <c r="CU11" s="435"/>
      <c r="CV11" s="435"/>
      <c r="CW11" s="435"/>
      <c r="CX11" s="435"/>
      <c r="CY11" s="435"/>
      <c r="CZ11" s="435"/>
      <c r="DA11" s="436"/>
      <c r="DB11" s="434" t="s">
        <v>131</v>
      </c>
      <c r="DC11" s="435"/>
      <c r="DD11" s="435"/>
      <c r="DE11" s="435"/>
      <c r="DF11" s="435"/>
      <c r="DG11" s="435"/>
      <c r="DH11" s="435"/>
      <c r="DI11" s="436"/>
    </row>
    <row r="12" spans="1:119" ht="18.75" customHeight="1" x14ac:dyDescent="0.15">
      <c r="A12" s="175"/>
      <c r="B12" s="454" t="s">
        <v>132</v>
      </c>
      <c r="C12" s="455"/>
      <c r="D12" s="455"/>
      <c r="E12" s="455"/>
      <c r="F12" s="455"/>
      <c r="G12" s="455"/>
      <c r="H12" s="455"/>
      <c r="I12" s="455"/>
      <c r="J12" s="455"/>
      <c r="K12" s="456"/>
      <c r="L12" s="463" t="s">
        <v>133</v>
      </c>
      <c r="M12" s="464"/>
      <c r="N12" s="464"/>
      <c r="O12" s="464"/>
      <c r="P12" s="464"/>
      <c r="Q12" s="465"/>
      <c r="R12" s="466">
        <v>17936</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137</v>
      </c>
      <c r="AV12" s="427"/>
      <c r="AW12" s="427"/>
      <c r="AX12" s="427"/>
      <c r="AY12" s="428" t="s">
        <v>138</v>
      </c>
      <c r="AZ12" s="429"/>
      <c r="BA12" s="429"/>
      <c r="BB12" s="429"/>
      <c r="BC12" s="429"/>
      <c r="BD12" s="429"/>
      <c r="BE12" s="429"/>
      <c r="BF12" s="429"/>
      <c r="BG12" s="429"/>
      <c r="BH12" s="429"/>
      <c r="BI12" s="429"/>
      <c r="BJ12" s="429"/>
      <c r="BK12" s="429"/>
      <c r="BL12" s="429"/>
      <c r="BM12" s="430"/>
      <c r="BN12" s="394">
        <v>95495</v>
      </c>
      <c r="BO12" s="395"/>
      <c r="BP12" s="395"/>
      <c r="BQ12" s="395"/>
      <c r="BR12" s="395"/>
      <c r="BS12" s="395"/>
      <c r="BT12" s="395"/>
      <c r="BU12" s="396"/>
      <c r="BV12" s="394">
        <v>42362</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141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142</v>
      </c>
      <c r="N13" s="486"/>
      <c r="O13" s="486"/>
      <c r="P13" s="486"/>
      <c r="Q13" s="487"/>
      <c r="R13" s="478">
        <v>17542</v>
      </c>
      <c r="S13" s="479"/>
      <c r="T13" s="479"/>
      <c r="U13" s="479"/>
      <c r="V13" s="480"/>
      <c r="W13" s="410" t="s">
        <v>143</v>
      </c>
      <c r="X13" s="411"/>
      <c r="Y13" s="411"/>
      <c r="Z13" s="411"/>
      <c r="AA13" s="411"/>
      <c r="AB13" s="401"/>
      <c r="AC13" s="445">
        <v>68</v>
      </c>
      <c r="AD13" s="446"/>
      <c r="AE13" s="446"/>
      <c r="AF13" s="446"/>
      <c r="AG13" s="488"/>
      <c r="AH13" s="445">
        <v>100</v>
      </c>
      <c r="AI13" s="446"/>
      <c r="AJ13" s="446"/>
      <c r="AK13" s="446"/>
      <c r="AL13" s="447"/>
      <c r="AM13" s="423" t="s">
        <v>144</v>
      </c>
      <c r="AN13" s="424"/>
      <c r="AO13" s="424"/>
      <c r="AP13" s="424"/>
      <c r="AQ13" s="424"/>
      <c r="AR13" s="424"/>
      <c r="AS13" s="424"/>
      <c r="AT13" s="425"/>
      <c r="AU13" s="426" t="s">
        <v>145</v>
      </c>
      <c r="AV13" s="427"/>
      <c r="AW13" s="427"/>
      <c r="AX13" s="427"/>
      <c r="AY13" s="428" t="s">
        <v>146</v>
      </c>
      <c r="AZ13" s="429"/>
      <c r="BA13" s="429"/>
      <c r="BB13" s="429"/>
      <c r="BC13" s="429"/>
      <c r="BD13" s="429"/>
      <c r="BE13" s="429"/>
      <c r="BF13" s="429"/>
      <c r="BG13" s="429"/>
      <c r="BH13" s="429"/>
      <c r="BI13" s="429"/>
      <c r="BJ13" s="429"/>
      <c r="BK13" s="429"/>
      <c r="BL13" s="429"/>
      <c r="BM13" s="430"/>
      <c r="BN13" s="394">
        <v>171451</v>
      </c>
      <c r="BO13" s="395"/>
      <c r="BP13" s="395"/>
      <c r="BQ13" s="395"/>
      <c r="BR13" s="395"/>
      <c r="BS13" s="395"/>
      <c r="BT13" s="395"/>
      <c r="BU13" s="396"/>
      <c r="BV13" s="394">
        <v>200169</v>
      </c>
      <c r="BW13" s="395"/>
      <c r="BX13" s="395"/>
      <c r="BY13" s="395"/>
      <c r="BZ13" s="395"/>
      <c r="CA13" s="395"/>
      <c r="CB13" s="395"/>
      <c r="CC13" s="396"/>
      <c r="CD13" s="397" t="s">
        <v>147</v>
      </c>
      <c r="CE13" s="398"/>
      <c r="CF13" s="398"/>
      <c r="CG13" s="398"/>
      <c r="CH13" s="398"/>
      <c r="CI13" s="398"/>
      <c r="CJ13" s="398"/>
      <c r="CK13" s="398"/>
      <c r="CL13" s="398"/>
      <c r="CM13" s="398"/>
      <c r="CN13" s="398"/>
      <c r="CO13" s="398"/>
      <c r="CP13" s="398"/>
      <c r="CQ13" s="398"/>
      <c r="CR13" s="398"/>
      <c r="CS13" s="399"/>
      <c r="CT13" s="391">
        <v>5.6</v>
      </c>
      <c r="CU13" s="392"/>
      <c r="CV13" s="392"/>
      <c r="CW13" s="392"/>
      <c r="CX13" s="392"/>
      <c r="CY13" s="392"/>
      <c r="CZ13" s="392"/>
      <c r="DA13" s="393"/>
      <c r="DB13" s="391">
        <v>5.6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148</v>
      </c>
      <c r="M14" s="476"/>
      <c r="N14" s="476"/>
      <c r="O14" s="476"/>
      <c r="P14" s="476"/>
      <c r="Q14" s="477"/>
      <c r="R14" s="478">
        <v>17892</v>
      </c>
      <c r="S14" s="479"/>
      <c r="T14" s="479"/>
      <c r="U14" s="479"/>
      <c r="V14" s="480"/>
      <c r="W14" s="384"/>
      <c r="X14" s="385"/>
      <c r="Y14" s="385"/>
      <c r="Z14" s="385"/>
      <c r="AA14" s="385"/>
      <c r="AB14" s="374"/>
      <c r="AC14" s="481">
        <v>1.1000000000000001</v>
      </c>
      <c r="AD14" s="482"/>
      <c r="AE14" s="482"/>
      <c r="AF14" s="482"/>
      <c r="AG14" s="483"/>
      <c r="AH14" s="481">
        <v>1.7</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149</v>
      </c>
      <c r="CE14" s="490"/>
      <c r="CF14" s="490"/>
      <c r="CG14" s="490"/>
      <c r="CH14" s="490"/>
      <c r="CI14" s="490"/>
      <c r="CJ14" s="490"/>
      <c r="CK14" s="490"/>
      <c r="CL14" s="490"/>
      <c r="CM14" s="490"/>
      <c r="CN14" s="490"/>
      <c r="CO14" s="490"/>
      <c r="CP14" s="490"/>
      <c r="CQ14" s="490"/>
      <c r="CR14" s="490"/>
      <c r="CS14" s="491"/>
      <c r="CT14" s="492">
        <v>41.4</v>
      </c>
      <c r="CU14" s="493"/>
      <c r="CV14" s="493"/>
      <c r="CW14" s="493"/>
      <c r="CX14" s="493"/>
      <c r="CY14" s="493"/>
      <c r="CZ14" s="493"/>
      <c r="DA14" s="494"/>
      <c r="DB14" s="492">
        <v>53.7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142</v>
      </c>
      <c r="N15" s="486"/>
      <c r="O15" s="486"/>
      <c r="P15" s="486"/>
      <c r="Q15" s="487"/>
      <c r="R15" s="478">
        <v>17522</v>
      </c>
      <c r="S15" s="479"/>
      <c r="T15" s="479"/>
      <c r="U15" s="479"/>
      <c r="V15" s="480"/>
      <c r="W15" s="410" t="s">
        <v>150</v>
      </c>
      <c r="X15" s="411"/>
      <c r="Y15" s="411"/>
      <c r="Z15" s="411"/>
      <c r="AA15" s="411"/>
      <c r="AB15" s="401"/>
      <c r="AC15" s="445">
        <v>921</v>
      </c>
      <c r="AD15" s="446"/>
      <c r="AE15" s="446"/>
      <c r="AF15" s="446"/>
      <c r="AG15" s="488"/>
      <c r="AH15" s="445">
        <v>950</v>
      </c>
      <c r="AI15" s="446"/>
      <c r="AJ15" s="446"/>
      <c r="AK15" s="446"/>
      <c r="AL15" s="447"/>
      <c r="AM15" s="423"/>
      <c r="AN15" s="424"/>
      <c r="AO15" s="424"/>
      <c r="AP15" s="424"/>
      <c r="AQ15" s="424"/>
      <c r="AR15" s="424"/>
      <c r="AS15" s="424"/>
      <c r="AT15" s="425"/>
      <c r="AU15" s="426"/>
      <c r="AV15" s="427"/>
      <c r="AW15" s="427"/>
      <c r="AX15" s="427"/>
      <c r="AY15" s="354" t="s">
        <v>151</v>
      </c>
      <c r="AZ15" s="355"/>
      <c r="BA15" s="355"/>
      <c r="BB15" s="355"/>
      <c r="BC15" s="355"/>
      <c r="BD15" s="355"/>
      <c r="BE15" s="355"/>
      <c r="BF15" s="355"/>
      <c r="BG15" s="355"/>
      <c r="BH15" s="355"/>
      <c r="BI15" s="355"/>
      <c r="BJ15" s="355"/>
      <c r="BK15" s="355"/>
      <c r="BL15" s="355"/>
      <c r="BM15" s="356"/>
      <c r="BN15" s="357">
        <v>2423669</v>
      </c>
      <c r="BO15" s="358"/>
      <c r="BP15" s="358"/>
      <c r="BQ15" s="358"/>
      <c r="BR15" s="358"/>
      <c r="BS15" s="358"/>
      <c r="BT15" s="358"/>
      <c r="BU15" s="359"/>
      <c r="BV15" s="357">
        <v>2364286</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15.5</v>
      </c>
      <c r="AD16" s="482"/>
      <c r="AE16" s="482"/>
      <c r="AF16" s="482"/>
      <c r="AG16" s="483"/>
      <c r="AH16" s="481">
        <v>16.399999999999999</v>
      </c>
      <c r="AI16" s="482"/>
      <c r="AJ16" s="482"/>
      <c r="AK16" s="482"/>
      <c r="AL16" s="484"/>
      <c r="AM16" s="423"/>
      <c r="AN16" s="424"/>
      <c r="AO16" s="424"/>
      <c r="AP16" s="424"/>
      <c r="AQ16" s="424"/>
      <c r="AR16" s="424"/>
      <c r="AS16" s="424"/>
      <c r="AT16" s="425"/>
      <c r="AU16" s="426"/>
      <c r="AV16" s="427"/>
      <c r="AW16" s="427"/>
      <c r="AX16" s="427"/>
      <c r="AY16" s="428" t="s">
        <v>155</v>
      </c>
      <c r="AZ16" s="429"/>
      <c r="BA16" s="429"/>
      <c r="BB16" s="429"/>
      <c r="BC16" s="429"/>
      <c r="BD16" s="429"/>
      <c r="BE16" s="429"/>
      <c r="BF16" s="429"/>
      <c r="BG16" s="429"/>
      <c r="BH16" s="429"/>
      <c r="BI16" s="429"/>
      <c r="BJ16" s="429"/>
      <c r="BK16" s="429"/>
      <c r="BL16" s="429"/>
      <c r="BM16" s="430"/>
      <c r="BN16" s="394">
        <v>3838108</v>
      </c>
      <c r="BO16" s="395"/>
      <c r="BP16" s="395"/>
      <c r="BQ16" s="395"/>
      <c r="BR16" s="395"/>
      <c r="BS16" s="395"/>
      <c r="BT16" s="395"/>
      <c r="BU16" s="396"/>
      <c r="BV16" s="394">
        <v>3719437</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156</v>
      </c>
      <c r="N17" s="506"/>
      <c r="O17" s="506"/>
      <c r="P17" s="506"/>
      <c r="Q17" s="507"/>
      <c r="R17" s="500" t="s">
        <v>157</v>
      </c>
      <c r="S17" s="501"/>
      <c r="T17" s="501"/>
      <c r="U17" s="501"/>
      <c r="V17" s="502"/>
      <c r="W17" s="410" t="s">
        <v>158</v>
      </c>
      <c r="X17" s="411"/>
      <c r="Y17" s="411"/>
      <c r="Z17" s="411"/>
      <c r="AA17" s="411"/>
      <c r="AB17" s="401"/>
      <c r="AC17" s="445">
        <v>4956</v>
      </c>
      <c r="AD17" s="446"/>
      <c r="AE17" s="446"/>
      <c r="AF17" s="446"/>
      <c r="AG17" s="488"/>
      <c r="AH17" s="445">
        <v>4740</v>
      </c>
      <c r="AI17" s="446"/>
      <c r="AJ17" s="446"/>
      <c r="AK17" s="446"/>
      <c r="AL17" s="447"/>
      <c r="AM17" s="423"/>
      <c r="AN17" s="424"/>
      <c r="AO17" s="424"/>
      <c r="AP17" s="424"/>
      <c r="AQ17" s="424"/>
      <c r="AR17" s="424"/>
      <c r="AS17" s="424"/>
      <c r="AT17" s="425"/>
      <c r="AU17" s="426"/>
      <c r="AV17" s="427"/>
      <c r="AW17" s="427"/>
      <c r="AX17" s="427"/>
      <c r="AY17" s="428" t="s">
        <v>159</v>
      </c>
      <c r="AZ17" s="429"/>
      <c r="BA17" s="429"/>
      <c r="BB17" s="429"/>
      <c r="BC17" s="429"/>
      <c r="BD17" s="429"/>
      <c r="BE17" s="429"/>
      <c r="BF17" s="429"/>
      <c r="BG17" s="429"/>
      <c r="BH17" s="429"/>
      <c r="BI17" s="429"/>
      <c r="BJ17" s="429"/>
      <c r="BK17" s="429"/>
      <c r="BL17" s="429"/>
      <c r="BM17" s="430"/>
      <c r="BN17" s="394">
        <v>3119621</v>
      </c>
      <c r="BO17" s="395"/>
      <c r="BP17" s="395"/>
      <c r="BQ17" s="395"/>
      <c r="BR17" s="395"/>
      <c r="BS17" s="395"/>
      <c r="BT17" s="395"/>
      <c r="BU17" s="396"/>
      <c r="BV17" s="394">
        <v>3051307</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160</v>
      </c>
      <c r="C18" s="437"/>
      <c r="D18" s="437"/>
      <c r="E18" s="517"/>
      <c r="F18" s="517"/>
      <c r="G18" s="517"/>
      <c r="H18" s="517"/>
      <c r="I18" s="517"/>
      <c r="J18" s="517"/>
      <c r="K18" s="517"/>
      <c r="L18" s="518">
        <v>11.54</v>
      </c>
      <c r="M18" s="518"/>
      <c r="N18" s="518"/>
      <c r="O18" s="518"/>
      <c r="P18" s="518"/>
      <c r="Q18" s="518"/>
      <c r="R18" s="519"/>
      <c r="S18" s="519"/>
      <c r="T18" s="519"/>
      <c r="U18" s="519"/>
      <c r="V18" s="520"/>
      <c r="W18" s="412"/>
      <c r="X18" s="413"/>
      <c r="Y18" s="413"/>
      <c r="Z18" s="413"/>
      <c r="AA18" s="413"/>
      <c r="AB18" s="404"/>
      <c r="AC18" s="521">
        <v>83.4</v>
      </c>
      <c r="AD18" s="522"/>
      <c r="AE18" s="522"/>
      <c r="AF18" s="522"/>
      <c r="AG18" s="523"/>
      <c r="AH18" s="521">
        <v>81.900000000000006</v>
      </c>
      <c r="AI18" s="522"/>
      <c r="AJ18" s="522"/>
      <c r="AK18" s="522"/>
      <c r="AL18" s="524"/>
      <c r="AM18" s="423"/>
      <c r="AN18" s="424"/>
      <c r="AO18" s="424"/>
      <c r="AP18" s="424"/>
      <c r="AQ18" s="424"/>
      <c r="AR18" s="424"/>
      <c r="AS18" s="424"/>
      <c r="AT18" s="425"/>
      <c r="AU18" s="426"/>
      <c r="AV18" s="427"/>
      <c r="AW18" s="427"/>
      <c r="AX18" s="427"/>
      <c r="AY18" s="428" t="s">
        <v>161</v>
      </c>
      <c r="AZ18" s="429"/>
      <c r="BA18" s="429"/>
      <c r="BB18" s="429"/>
      <c r="BC18" s="429"/>
      <c r="BD18" s="429"/>
      <c r="BE18" s="429"/>
      <c r="BF18" s="429"/>
      <c r="BG18" s="429"/>
      <c r="BH18" s="429"/>
      <c r="BI18" s="429"/>
      <c r="BJ18" s="429"/>
      <c r="BK18" s="429"/>
      <c r="BL18" s="429"/>
      <c r="BM18" s="430"/>
      <c r="BN18" s="394">
        <v>4081421</v>
      </c>
      <c r="BO18" s="395"/>
      <c r="BP18" s="395"/>
      <c r="BQ18" s="395"/>
      <c r="BR18" s="395"/>
      <c r="BS18" s="395"/>
      <c r="BT18" s="395"/>
      <c r="BU18" s="396"/>
      <c r="BV18" s="394">
        <v>4074640</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162</v>
      </c>
      <c r="C19" s="437"/>
      <c r="D19" s="437"/>
      <c r="E19" s="517"/>
      <c r="F19" s="517"/>
      <c r="G19" s="517"/>
      <c r="H19" s="517"/>
      <c r="I19" s="517"/>
      <c r="J19" s="517"/>
      <c r="K19" s="517"/>
      <c r="L19" s="525">
        <v>1557</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163</v>
      </c>
      <c r="AZ19" s="429"/>
      <c r="BA19" s="429"/>
      <c r="BB19" s="429"/>
      <c r="BC19" s="429"/>
      <c r="BD19" s="429"/>
      <c r="BE19" s="429"/>
      <c r="BF19" s="429"/>
      <c r="BG19" s="429"/>
      <c r="BH19" s="429"/>
      <c r="BI19" s="429"/>
      <c r="BJ19" s="429"/>
      <c r="BK19" s="429"/>
      <c r="BL19" s="429"/>
      <c r="BM19" s="430"/>
      <c r="BN19" s="394">
        <v>5728334</v>
      </c>
      <c r="BO19" s="395"/>
      <c r="BP19" s="395"/>
      <c r="BQ19" s="395"/>
      <c r="BR19" s="395"/>
      <c r="BS19" s="395"/>
      <c r="BT19" s="395"/>
      <c r="BU19" s="396"/>
      <c r="BV19" s="394">
        <v>5754578</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164</v>
      </c>
      <c r="C20" s="437"/>
      <c r="D20" s="437"/>
      <c r="E20" s="517"/>
      <c r="F20" s="517"/>
      <c r="G20" s="517"/>
      <c r="H20" s="517"/>
      <c r="I20" s="517"/>
      <c r="J20" s="517"/>
      <c r="K20" s="517"/>
      <c r="L20" s="525">
        <v>6558</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165</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166</v>
      </c>
      <c r="C22" s="538"/>
      <c r="D22" s="539"/>
      <c r="E22" s="406" t="s">
        <v>1</v>
      </c>
      <c r="F22" s="411"/>
      <c r="G22" s="411"/>
      <c r="H22" s="411"/>
      <c r="I22" s="411"/>
      <c r="J22" s="411"/>
      <c r="K22" s="401"/>
      <c r="L22" s="406" t="s">
        <v>167</v>
      </c>
      <c r="M22" s="411"/>
      <c r="N22" s="411"/>
      <c r="O22" s="411"/>
      <c r="P22" s="401"/>
      <c r="Q22" s="569" t="s">
        <v>168</v>
      </c>
      <c r="R22" s="570"/>
      <c r="S22" s="570"/>
      <c r="T22" s="570"/>
      <c r="U22" s="570"/>
      <c r="V22" s="571"/>
      <c r="W22" s="537" t="s">
        <v>169</v>
      </c>
      <c r="X22" s="538"/>
      <c r="Y22" s="539"/>
      <c r="Z22" s="406" t="s">
        <v>1</v>
      </c>
      <c r="AA22" s="411"/>
      <c r="AB22" s="411"/>
      <c r="AC22" s="411"/>
      <c r="AD22" s="411"/>
      <c r="AE22" s="411"/>
      <c r="AF22" s="411"/>
      <c r="AG22" s="401"/>
      <c r="AH22" s="575" t="s">
        <v>170</v>
      </c>
      <c r="AI22" s="411"/>
      <c r="AJ22" s="411"/>
      <c r="AK22" s="411"/>
      <c r="AL22" s="401"/>
      <c r="AM22" s="575" t="s">
        <v>171</v>
      </c>
      <c r="AN22" s="576"/>
      <c r="AO22" s="576"/>
      <c r="AP22" s="576"/>
      <c r="AQ22" s="576"/>
      <c r="AR22" s="577"/>
      <c r="AS22" s="569" t="s">
        <v>168</v>
      </c>
      <c r="AT22" s="570"/>
      <c r="AU22" s="570"/>
      <c r="AV22" s="570"/>
      <c r="AW22" s="570"/>
      <c r="AX22" s="581"/>
      <c r="AY22" s="354" t="s">
        <v>172</v>
      </c>
      <c r="AZ22" s="355"/>
      <c r="BA22" s="355"/>
      <c r="BB22" s="355"/>
      <c r="BC22" s="355"/>
      <c r="BD22" s="355"/>
      <c r="BE22" s="355"/>
      <c r="BF22" s="355"/>
      <c r="BG22" s="355"/>
      <c r="BH22" s="355"/>
      <c r="BI22" s="355"/>
      <c r="BJ22" s="355"/>
      <c r="BK22" s="355"/>
      <c r="BL22" s="355"/>
      <c r="BM22" s="356"/>
      <c r="BN22" s="357">
        <v>4978030</v>
      </c>
      <c r="BO22" s="358"/>
      <c r="BP22" s="358"/>
      <c r="BQ22" s="358"/>
      <c r="BR22" s="358"/>
      <c r="BS22" s="358"/>
      <c r="BT22" s="358"/>
      <c r="BU22" s="359"/>
      <c r="BV22" s="357">
        <v>5243591</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173</v>
      </c>
      <c r="AZ23" s="429"/>
      <c r="BA23" s="429"/>
      <c r="BB23" s="429"/>
      <c r="BC23" s="429"/>
      <c r="BD23" s="429"/>
      <c r="BE23" s="429"/>
      <c r="BF23" s="429"/>
      <c r="BG23" s="429"/>
      <c r="BH23" s="429"/>
      <c r="BI23" s="429"/>
      <c r="BJ23" s="429"/>
      <c r="BK23" s="429"/>
      <c r="BL23" s="429"/>
      <c r="BM23" s="430"/>
      <c r="BN23" s="394">
        <v>4658664</v>
      </c>
      <c r="BO23" s="395"/>
      <c r="BP23" s="395"/>
      <c r="BQ23" s="395"/>
      <c r="BR23" s="395"/>
      <c r="BS23" s="395"/>
      <c r="BT23" s="395"/>
      <c r="BU23" s="396"/>
      <c r="BV23" s="394">
        <v>4890373</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174</v>
      </c>
      <c r="F24" s="424"/>
      <c r="G24" s="424"/>
      <c r="H24" s="424"/>
      <c r="I24" s="424"/>
      <c r="J24" s="424"/>
      <c r="K24" s="425"/>
      <c r="L24" s="445">
        <v>1</v>
      </c>
      <c r="M24" s="446"/>
      <c r="N24" s="446"/>
      <c r="O24" s="446"/>
      <c r="P24" s="488"/>
      <c r="Q24" s="445">
        <v>6860</v>
      </c>
      <c r="R24" s="446"/>
      <c r="S24" s="446"/>
      <c r="T24" s="446"/>
      <c r="U24" s="446"/>
      <c r="V24" s="488"/>
      <c r="W24" s="540"/>
      <c r="X24" s="541"/>
      <c r="Y24" s="542"/>
      <c r="Z24" s="444" t="s">
        <v>175</v>
      </c>
      <c r="AA24" s="424"/>
      <c r="AB24" s="424"/>
      <c r="AC24" s="424"/>
      <c r="AD24" s="424"/>
      <c r="AE24" s="424"/>
      <c r="AF24" s="424"/>
      <c r="AG24" s="425"/>
      <c r="AH24" s="445">
        <v>120</v>
      </c>
      <c r="AI24" s="446"/>
      <c r="AJ24" s="446"/>
      <c r="AK24" s="446"/>
      <c r="AL24" s="488"/>
      <c r="AM24" s="445">
        <v>365880</v>
      </c>
      <c r="AN24" s="446"/>
      <c r="AO24" s="446"/>
      <c r="AP24" s="446"/>
      <c r="AQ24" s="446"/>
      <c r="AR24" s="488"/>
      <c r="AS24" s="445">
        <v>3049</v>
      </c>
      <c r="AT24" s="446"/>
      <c r="AU24" s="446"/>
      <c r="AV24" s="446"/>
      <c r="AW24" s="446"/>
      <c r="AX24" s="447"/>
      <c r="AY24" s="510" t="s">
        <v>176</v>
      </c>
      <c r="AZ24" s="511"/>
      <c r="BA24" s="511"/>
      <c r="BB24" s="511"/>
      <c r="BC24" s="511"/>
      <c r="BD24" s="511"/>
      <c r="BE24" s="511"/>
      <c r="BF24" s="511"/>
      <c r="BG24" s="511"/>
      <c r="BH24" s="511"/>
      <c r="BI24" s="511"/>
      <c r="BJ24" s="511"/>
      <c r="BK24" s="511"/>
      <c r="BL24" s="511"/>
      <c r="BM24" s="512"/>
      <c r="BN24" s="394">
        <v>2338577</v>
      </c>
      <c r="BO24" s="395"/>
      <c r="BP24" s="395"/>
      <c r="BQ24" s="395"/>
      <c r="BR24" s="395"/>
      <c r="BS24" s="395"/>
      <c r="BT24" s="395"/>
      <c r="BU24" s="396"/>
      <c r="BV24" s="394">
        <v>2449932</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177</v>
      </c>
      <c r="F25" s="424"/>
      <c r="G25" s="424"/>
      <c r="H25" s="424"/>
      <c r="I25" s="424"/>
      <c r="J25" s="424"/>
      <c r="K25" s="425"/>
      <c r="L25" s="445">
        <v>1</v>
      </c>
      <c r="M25" s="446"/>
      <c r="N25" s="446"/>
      <c r="O25" s="446"/>
      <c r="P25" s="488"/>
      <c r="Q25" s="445">
        <v>5580</v>
      </c>
      <c r="R25" s="446"/>
      <c r="S25" s="446"/>
      <c r="T25" s="446"/>
      <c r="U25" s="446"/>
      <c r="V25" s="488"/>
      <c r="W25" s="540"/>
      <c r="X25" s="541"/>
      <c r="Y25" s="542"/>
      <c r="Z25" s="444" t="s">
        <v>178</v>
      </c>
      <c r="AA25" s="424"/>
      <c r="AB25" s="424"/>
      <c r="AC25" s="424"/>
      <c r="AD25" s="424"/>
      <c r="AE25" s="424"/>
      <c r="AF25" s="424"/>
      <c r="AG25" s="425"/>
      <c r="AH25" s="445" t="s">
        <v>140</v>
      </c>
      <c r="AI25" s="446"/>
      <c r="AJ25" s="446"/>
      <c r="AK25" s="446"/>
      <c r="AL25" s="488"/>
      <c r="AM25" s="445" t="s">
        <v>179</v>
      </c>
      <c r="AN25" s="446"/>
      <c r="AO25" s="446"/>
      <c r="AP25" s="446"/>
      <c r="AQ25" s="446"/>
      <c r="AR25" s="488"/>
      <c r="AS25" s="445" t="s">
        <v>140</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2104540</v>
      </c>
      <c r="BO25" s="358"/>
      <c r="BP25" s="358"/>
      <c r="BQ25" s="358"/>
      <c r="BR25" s="358"/>
      <c r="BS25" s="358"/>
      <c r="BT25" s="358"/>
      <c r="BU25" s="359"/>
      <c r="BV25" s="357">
        <v>3180956</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181</v>
      </c>
      <c r="F26" s="424"/>
      <c r="G26" s="424"/>
      <c r="H26" s="424"/>
      <c r="I26" s="424"/>
      <c r="J26" s="424"/>
      <c r="K26" s="425"/>
      <c r="L26" s="445">
        <v>1</v>
      </c>
      <c r="M26" s="446"/>
      <c r="N26" s="446"/>
      <c r="O26" s="446"/>
      <c r="P26" s="488"/>
      <c r="Q26" s="445">
        <v>5250</v>
      </c>
      <c r="R26" s="446"/>
      <c r="S26" s="446"/>
      <c r="T26" s="446"/>
      <c r="U26" s="446"/>
      <c r="V26" s="488"/>
      <c r="W26" s="540"/>
      <c r="X26" s="541"/>
      <c r="Y26" s="542"/>
      <c r="Z26" s="444" t="s">
        <v>182</v>
      </c>
      <c r="AA26" s="546"/>
      <c r="AB26" s="546"/>
      <c r="AC26" s="546"/>
      <c r="AD26" s="546"/>
      <c r="AE26" s="546"/>
      <c r="AF26" s="546"/>
      <c r="AG26" s="547"/>
      <c r="AH26" s="445">
        <v>8</v>
      </c>
      <c r="AI26" s="446"/>
      <c r="AJ26" s="446"/>
      <c r="AK26" s="446"/>
      <c r="AL26" s="488"/>
      <c r="AM26" s="445">
        <v>22488</v>
      </c>
      <c r="AN26" s="446"/>
      <c r="AO26" s="446"/>
      <c r="AP26" s="446"/>
      <c r="AQ26" s="446"/>
      <c r="AR26" s="488"/>
      <c r="AS26" s="445">
        <v>2811</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179</v>
      </c>
      <c r="BO26" s="395"/>
      <c r="BP26" s="395"/>
      <c r="BQ26" s="395"/>
      <c r="BR26" s="395"/>
      <c r="BS26" s="395"/>
      <c r="BT26" s="395"/>
      <c r="BU26" s="396"/>
      <c r="BV26" s="394" t="s">
        <v>179</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184</v>
      </c>
      <c r="F27" s="424"/>
      <c r="G27" s="424"/>
      <c r="H27" s="424"/>
      <c r="I27" s="424"/>
      <c r="J27" s="424"/>
      <c r="K27" s="425"/>
      <c r="L27" s="445">
        <v>1</v>
      </c>
      <c r="M27" s="446"/>
      <c r="N27" s="446"/>
      <c r="O27" s="446"/>
      <c r="P27" s="488"/>
      <c r="Q27" s="445">
        <v>3000</v>
      </c>
      <c r="R27" s="446"/>
      <c r="S27" s="446"/>
      <c r="T27" s="446"/>
      <c r="U27" s="446"/>
      <c r="V27" s="488"/>
      <c r="W27" s="540"/>
      <c r="X27" s="541"/>
      <c r="Y27" s="542"/>
      <c r="Z27" s="444" t="s">
        <v>185</v>
      </c>
      <c r="AA27" s="424"/>
      <c r="AB27" s="424"/>
      <c r="AC27" s="424"/>
      <c r="AD27" s="424"/>
      <c r="AE27" s="424"/>
      <c r="AF27" s="424"/>
      <c r="AG27" s="425"/>
      <c r="AH27" s="445">
        <v>8</v>
      </c>
      <c r="AI27" s="446"/>
      <c r="AJ27" s="446"/>
      <c r="AK27" s="446"/>
      <c r="AL27" s="488"/>
      <c r="AM27" s="445">
        <v>25092</v>
      </c>
      <c r="AN27" s="446"/>
      <c r="AO27" s="446"/>
      <c r="AP27" s="446"/>
      <c r="AQ27" s="446"/>
      <c r="AR27" s="488"/>
      <c r="AS27" s="445">
        <v>3137</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32000</v>
      </c>
      <c r="BO27" s="514"/>
      <c r="BP27" s="514"/>
      <c r="BQ27" s="514"/>
      <c r="BR27" s="514"/>
      <c r="BS27" s="514"/>
      <c r="BT27" s="514"/>
      <c r="BU27" s="515"/>
      <c r="BV27" s="513">
        <v>32000</v>
      </c>
      <c r="BW27" s="514"/>
      <c r="BX27" s="514"/>
      <c r="BY27" s="514"/>
      <c r="BZ27" s="514"/>
      <c r="CA27" s="514"/>
      <c r="CB27" s="514"/>
      <c r="CC27" s="515"/>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187</v>
      </c>
      <c r="F28" s="424"/>
      <c r="G28" s="424"/>
      <c r="H28" s="424"/>
      <c r="I28" s="424"/>
      <c r="J28" s="424"/>
      <c r="K28" s="425"/>
      <c r="L28" s="445">
        <v>1</v>
      </c>
      <c r="M28" s="446"/>
      <c r="N28" s="446"/>
      <c r="O28" s="446"/>
      <c r="P28" s="488"/>
      <c r="Q28" s="445">
        <v>2550</v>
      </c>
      <c r="R28" s="446"/>
      <c r="S28" s="446"/>
      <c r="T28" s="446"/>
      <c r="U28" s="446"/>
      <c r="V28" s="488"/>
      <c r="W28" s="540"/>
      <c r="X28" s="541"/>
      <c r="Y28" s="542"/>
      <c r="Z28" s="444" t="s">
        <v>188</v>
      </c>
      <c r="AA28" s="424"/>
      <c r="AB28" s="424"/>
      <c r="AC28" s="424"/>
      <c r="AD28" s="424"/>
      <c r="AE28" s="424"/>
      <c r="AF28" s="424"/>
      <c r="AG28" s="425"/>
      <c r="AH28" s="445" t="s">
        <v>189</v>
      </c>
      <c r="AI28" s="446"/>
      <c r="AJ28" s="446"/>
      <c r="AK28" s="446"/>
      <c r="AL28" s="488"/>
      <c r="AM28" s="445" t="s">
        <v>189</v>
      </c>
      <c r="AN28" s="446"/>
      <c r="AO28" s="446"/>
      <c r="AP28" s="446"/>
      <c r="AQ28" s="446"/>
      <c r="AR28" s="488"/>
      <c r="AS28" s="445" t="s">
        <v>189</v>
      </c>
      <c r="AT28" s="446"/>
      <c r="AU28" s="446"/>
      <c r="AV28" s="446"/>
      <c r="AW28" s="446"/>
      <c r="AX28" s="447"/>
      <c r="AY28" s="548" t="s">
        <v>190</v>
      </c>
      <c r="AZ28" s="549"/>
      <c r="BA28" s="549"/>
      <c r="BB28" s="550"/>
      <c r="BC28" s="354" t="s">
        <v>50</v>
      </c>
      <c r="BD28" s="355"/>
      <c r="BE28" s="355"/>
      <c r="BF28" s="355"/>
      <c r="BG28" s="355"/>
      <c r="BH28" s="355"/>
      <c r="BI28" s="355"/>
      <c r="BJ28" s="355"/>
      <c r="BK28" s="355"/>
      <c r="BL28" s="355"/>
      <c r="BM28" s="356"/>
      <c r="BN28" s="357">
        <v>702872</v>
      </c>
      <c r="BO28" s="358"/>
      <c r="BP28" s="358"/>
      <c r="BQ28" s="358"/>
      <c r="BR28" s="358"/>
      <c r="BS28" s="358"/>
      <c r="BT28" s="358"/>
      <c r="BU28" s="359"/>
      <c r="BV28" s="357">
        <v>629556</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191</v>
      </c>
      <c r="F29" s="424"/>
      <c r="G29" s="424"/>
      <c r="H29" s="424"/>
      <c r="I29" s="424"/>
      <c r="J29" s="424"/>
      <c r="K29" s="425"/>
      <c r="L29" s="445">
        <v>12</v>
      </c>
      <c r="M29" s="446"/>
      <c r="N29" s="446"/>
      <c r="O29" s="446"/>
      <c r="P29" s="488"/>
      <c r="Q29" s="445">
        <v>2350</v>
      </c>
      <c r="R29" s="446"/>
      <c r="S29" s="446"/>
      <c r="T29" s="446"/>
      <c r="U29" s="446"/>
      <c r="V29" s="488"/>
      <c r="W29" s="543"/>
      <c r="X29" s="544"/>
      <c r="Y29" s="545"/>
      <c r="Z29" s="444" t="s">
        <v>192</v>
      </c>
      <c r="AA29" s="424"/>
      <c r="AB29" s="424"/>
      <c r="AC29" s="424"/>
      <c r="AD29" s="424"/>
      <c r="AE29" s="424"/>
      <c r="AF29" s="424"/>
      <c r="AG29" s="425"/>
      <c r="AH29" s="445">
        <v>128</v>
      </c>
      <c r="AI29" s="446"/>
      <c r="AJ29" s="446"/>
      <c r="AK29" s="446"/>
      <c r="AL29" s="488"/>
      <c r="AM29" s="445">
        <v>390972</v>
      </c>
      <c r="AN29" s="446"/>
      <c r="AO29" s="446"/>
      <c r="AP29" s="446"/>
      <c r="AQ29" s="446"/>
      <c r="AR29" s="488"/>
      <c r="AS29" s="445">
        <v>3054</v>
      </c>
      <c r="AT29" s="446"/>
      <c r="AU29" s="446"/>
      <c r="AV29" s="446"/>
      <c r="AW29" s="446"/>
      <c r="AX29" s="447"/>
      <c r="AY29" s="551"/>
      <c r="AZ29" s="552"/>
      <c r="BA29" s="552"/>
      <c r="BB29" s="553"/>
      <c r="BC29" s="428" t="s">
        <v>193</v>
      </c>
      <c r="BD29" s="429"/>
      <c r="BE29" s="429"/>
      <c r="BF29" s="429"/>
      <c r="BG29" s="429"/>
      <c r="BH29" s="429"/>
      <c r="BI29" s="429"/>
      <c r="BJ29" s="429"/>
      <c r="BK29" s="429"/>
      <c r="BL29" s="429"/>
      <c r="BM29" s="430"/>
      <c r="BN29" s="394">
        <v>99866</v>
      </c>
      <c r="BO29" s="395"/>
      <c r="BP29" s="395"/>
      <c r="BQ29" s="395"/>
      <c r="BR29" s="395"/>
      <c r="BS29" s="395"/>
      <c r="BT29" s="395"/>
      <c r="BU29" s="396"/>
      <c r="BV29" s="394">
        <v>99866</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194</v>
      </c>
      <c r="X30" s="562"/>
      <c r="Y30" s="562"/>
      <c r="Z30" s="562"/>
      <c r="AA30" s="562"/>
      <c r="AB30" s="562"/>
      <c r="AC30" s="562"/>
      <c r="AD30" s="562"/>
      <c r="AE30" s="562"/>
      <c r="AF30" s="562"/>
      <c r="AG30" s="563"/>
      <c r="AH30" s="521">
        <v>98.9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1049522</v>
      </c>
      <c r="BO30" s="514"/>
      <c r="BP30" s="514"/>
      <c r="BQ30" s="514"/>
      <c r="BR30" s="514"/>
      <c r="BS30" s="514"/>
      <c r="BT30" s="514"/>
      <c r="BU30" s="515"/>
      <c r="BV30" s="513">
        <v>685728</v>
      </c>
      <c r="BW30" s="514"/>
      <c r="BX30" s="514"/>
      <c r="BY30" s="514"/>
      <c r="BZ30" s="514"/>
      <c r="CA30" s="514"/>
      <c r="CB30" s="514"/>
      <c r="CC30" s="515"/>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195</v>
      </c>
      <c r="D32" s="557"/>
      <c r="E32" s="557"/>
      <c r="F32" s="557"/>
      <c r="G32" s="557"/>
      <c r="H32" s="557"/>
      <c r="I32" s="557"/>
      <c r="J32" s="557"/>
      <c r="K32" s="557"/>
      <c r="L32" s="557"/>
      <c r="M32" s="557"/>
      <c r="N32" s="557"/>
      <c r="O32" s="557"/>
      <c r="P32" s="557"/>
      <c r="Q32" s="557"/>
      <c r="R32" s="557"/>
      <c r="S32" s="557"/>
      <c r="U32" s="398" t="s">
        <v>196</v>
      </c>
      <c r="V32" s="398"/>
      <c r="W32" s="398"/>
      <c r="X32" s="398"/>
      <c r="Y32" s="398"/>
      <c r="Z32" s="398"/>
      <c r="AA32" s="398"/>
      <c r="AB32" s="398"/>
      <c r="AC32" s="398"/>
      <c r="AD32" s="398"/>
      <c r="AE32" s="398"/>
      <c r="AF32" s="398"/>
      <c r="AG32" s="398"/>
      <c r="AH32" s="398"/>
      <c r="AI32" s="398"/>
      <c r="AJ32" s="398"/>
      <c r="AK32" s="398"/>
      <c r="AM32" s="398" t="s">
        <v>197</v>
      </c>
      <c r="AN32" s="398"/>
      <c r="AO32" s="398"/>
      <c r="AP32" s="398"/>
      <c r="AQ32" s="398"/>
      <c r="AR32" s="398"/>
      <c r="AS32" s="398"/>
      <c r="AT32" s="398"/>
      <c r="AU32" s="398"/>
      <c r="AV32" s="398"/>
      <c r="AW32" s="398"/>
      <c r="AX32" s="398"/>
      <c r="AY32" s="398"/>
      <c r="AZ32" s="398"/>
      <c r="BA32" s="398"/>
      <c r="BB32" s="398"/>
      <c r="BC32" s="398"/>
      <c r="BE32" s="398" t="s">
        <v>198</v>
      </c>
      <c r="BF32" s="398"/>
      <c r="BG32" s="398"/>
      <c r="BH32" s="398"/>
      <c r="BI32" s="398"/>
      <c r="BJ32" s="398"/>
      <c r="BK32" s="398"/>
      <c r="BL32" s="398"/>
      <c r="BM32" s="398"/>
      <c r="BN32" s="398"/>
      <c r="BO32" s="398"/>
      <c r="BP32" s="398"/>
      <c r="BQ32" s="398"/>
      <c r="BR32" s="398"/>
      <c r="BS32" s="398"/>
      <c r="BT32" s="398"/>
      <c r="BU32" s="398"/>
      <c r="BW32" s="398" t="s">
        <v>199</v>
      </c>
      <c r="BX32" s="398"/>
      <c r="BY32" s="398"/>
      <c r="BZ32" s="398"/>
      <c r="CA32" s="398"/>
      <c r="CB32" s="398"/>
      <c r="CC32" s="398"/>
      <c r="CD32" s="398"/>
      <c r="CE32" s="398"/>
      <c r="CF32" s="398"/>
      <c r="CG32" s="398"/>
      <c r="CH32" s="398"/>
      <c r="CI32" s="398"/>
      <c r="CJ32" s="398"/>
      <c r="CK32" s="398"/>
      <c r="CL32" s="398"/>
      <c r="CM32" s="398"/>
      <c r="CO32" s="398" t="s">
        <v>200</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201</v>
      </c>
      <c r="D33" s="418"/>
      <c r="E33" s="383" t="s">
        <v>202</v>
      </c>
      <c r="F33" s="383"/>
      <c r="G33" s="383"/>
      <c r="H33" s="383"/>
      <c r="I33" s="383"/>
      <c r="J33" s="383"/>
      <c r="K33" s="383"/>
      <c r="L33" s="383"/>
      <c r="M33" s="383"/>
      <c r="N33" s="383"/>
      <c r="O33" s="383"/>
      <c r="P33" s="383"/>
      <c r="Q33" s="383"/>
      <c r="R33" s="383"/>
      <c r="S33" s="383"/>
      <c r="T33" s="200"/>
      <c r="U33" s="418" t="s">
        <v>201</v>
      </c>
      <c r="V33" s="418"/>
      <c r="W33" s="383" t="s">
        <v>203</v>
      </c>
      <c r="X33" s="383"/>
      <c r="Y33" s="383"/>
      <c r="Z33" s="383"/>
      <c r="AA33" s="383"/>
      <c r="AB33" s="383"/>
      <c r="AC33" s="383"/>
      <c r="AD33" s="383"/>
      <c r="AE33" s="383"/>
      <c r="AF33" s="383"/>
      <c r="AG33" s="383"/>
      <c r="AH33" s="383"/>
      <c r="AI33" s="383"/>
      <c r="AJ33" s="383"/>
      <c r="AK33" s="383"/>
      <c r="AL33" s="200"/>
      <c r="AM33" s="418" t="s">
        <v>201</v>
      </c>
      <c r="AN33" s="418"/>
      <c r="AO33" s="383" t="s">
        <v>202</v>
      </c>
      <c r="AP33" s="383"/>
      <c r="AQ33" s="383"/>
      <c r="AR33" s="383"/>
      <c r="AS33" s="383"/>
      <c r="AT33" s="383"/>
      <c r="AU33" s="383"/>
      <c r="AV33" s="383"/>
      <c r="AW33" s="383"/>
      <c r="AX33" s="383"/>
      <c r="AY33" s="383"/>
      <c r="AZ33" s="383"/>
      <c r="BA33" s="383"/>
      <c r="BB33" s="383"/>
      <c r="BC33" s="383"/>
      <c r="BD33" s="201"/>
      <c r="BE33" s="383" t="s">
        <v>204</v>
      </c>
      <c r="BF33" s="383"/>
      <c r="BG33" s="383" t="s">
        <v>205</v>
      </c>
      <c r="BH33" s="383"/>
      <c r="BI33" s="383"/>
      <c r="BJ33" s="383"/>
      <c r="BK33" s="383"/>
      <c r="BL33" s="383"/>
      <c r="BM33" s="383"/>
      <c r="BN33" s="383"/>
      <c r="BO33" s="383"/>
      <c r="BP33" s="383"/>
      <c r="BQ33" s="383"/>
      <c r="BR33" s="383"/>
      <c r="BS33" s="383"/>
      <c r="BT33" s="383"/>
      <c r="BU33" s="383"/>
      <c r="BV33" s="201"/>
      <c r="BW33" s="418" t="s">
        <v>204</v>
      </c>
      <c r="BX33" s="418"/>
      <c r="BY33" s="383" t="s">
        <v>206</v>
      </c>
      <c r="BZ33" s="383"/>
      <c r="CA33" s="383"/>
      <c r="CB33" s="383"/>
      <c r="CC33" s="383"/>
      <c r="CD33" s="383"/>
      <c r="CE33" s="383"/>
      <c r="CF33" s="383"/>
      <c r="CG33" s="383"/>
      <c r="CH33" s="383"/>
      <c r="CI33" s="383"/>
      <c r="CJ33" s="383"/>
      <c r="CK33" s="383"/>
      <c r="CL33" s="383"/>
      <c r="CM33" s="383"/>
      <c r="CN33" s="200"/>
      <c r="CO33" s="418" t="s">
        <v>201</v>
      </c>
      <c r="CP33" s="418"/>
      <c r="CQ33" s="383" t="s">
        <v>207</v>
      </c>
      <c r="CR33" s="383"/>
      <c r="CS33" s="383"/>
      <c r="CT33" s="383"/>
      <c r="CU33" s="383"/>
      <c r="CV33" s="383"/>
      <c r="CW33" s="383"/>
      <c r="CX33" s="383"/>
      <c r="CY33" s="383"/>
      <c r="CZ33" s="383"/>
      <c r="DA33" s="383"/>
      <c r="DB33" s="383"/>
      <c r="DC33" s="383"/>
      <c r="DD33" s="383"/>
      <c r="DE33" s="383"/>
      <c r="DF33" s="200"/>
      <c r="DG33" s="583" t="s">
        <v>208</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4</v>
      </c>
      <c r="AN34" s="584"/>
      <c r="AO34" s="585" t="str">
        <f>IF('各会計、関係団体の財政状況及び健全化判断比率'!B30="","",'各会計、関係団体の財政状況及び健全化判断比率'!B30)</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6</v>
      </c>
      <c r="BX34" s="584"/>
      <c r="BY34" s="585" t="str">
        <f>IF('各会計、関係団体の財政状況及び健全化判断比率'!B68="","",'各会計、関係団体の財政状況及び健全化判断比率'!B68)</f>
        <v>沖縄県市町村自治会館管理組合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5</v>
      </c>
      <c r="AN35" s="584"/>
      <c r="AO35" s="585" t="str">
        <f>IF('各会計、関係団体の財政状況及び健全化判断比率'!B31="","",'各会計、関係団体の財政状況及び健全化判断比率'!B31)</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7</v>
      </c>
      <c r="BX35" s="584"/>
      <c r="BY35" s="585" t="str">
        <f>IF('各会計、関係団体の財政状況及び健全化判断比率'!B69="","",'各会計、関係団体の財政状況及び健全化判断比率'!B69)</f>
        <v>沖縄県市町村総合事務組合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t="str">
        <f t="shared" ref="U36:U43" si="4">IF(W36="","",U35+1)</f>
        <v/>
      </c>
      <c r="V36" s="584"/>
      <c r="W36" s="585"/>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8</v>
      </c>
      <c r="BX36" s="584"/>
      <c r="BY36" s="585" t="str">
        <f>IF('各会計、関係団体の財政状況及び健全化判断比率'!B70="","",'各会計、関係団体の財政状況及び健全化判断比率'!B70)</f>
        <v>中城村北中城村清掃事務組合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9</v>
      </c>
      <c r="BX37" s="584"/>
      <c r="BY37" s="585" t="str">
        <f>IF('各会計、関係団体の財政状況及び健全化判断比率'!B71="","",'各会計、関係団体の財政状況及び健全化判断比率'!B71)</f>
        <v>中城北中城消防組合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10</v>
      </c>
      <c r="BX38" s="584"/>
      <c r="BY38" s="585" t="str">
        <f>IF('各会計、関係団体の財政状況及び健全化判断比率'!B72="","",'各会計、関係団体の財政状況及び健全化判断比率'!B72)</f>
        <v>南部広域行政組合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11</v>
      </c>
      <c r="BX39" s="584"/>
      <c r="BY39" s="585" t="str">
        <f>IF('各会計、関係団体の財政状況及び健全化判断比率'!B73="","",'各会計、関係団体の財政状況及び健全化判断比率'!B73)</f>
        <v>中部広域市町村圏事務組合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12</v>
      </c>
      <c r="BX40" s="584"/>
      <c r="BY40" s="585" t="str">
        <f>IF('各会計、関係団体の財政状況及び健全化判断比率'!B74="","",'各会計、関係団体の財政状況及び健全化判断比率'!B74)</f>
        <v>沖縄県介護保険広域連合（一般会計）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13</v>
      </c>
      <c r="BX41" s="584"/>
      <c r="BY41" s="585" t="str">
        <f>IF('各会計、関係団体の財政状況及び健全化判断比率'!B75="","",'各会計、関係団体の財政状況及び健全化判断比率'!B75)</f>
        <v>沖縄県介護保険広域連合（特別会計）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14</v>
      </c>
      <c r="BX42" s="584"/>
      <c r="BY42" s="585" t="str">
        <f>IF('各会計、関係団体の財政状況及び健全化判断比率'!B76="","",'各会計、関係団体の財政状況及び健全化判断比率'!B76)</f>
        <v>沖縄県後期高齢者医療広域連合（一般会計）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15</v>
      </c>
      <c r="BX43" s="584"/>
      <c r="BY43" s="585" t="str">
        <f>IF('各会計、関係団体の財政状況及び健全化判断比率'!B77="","",'各会計、関係団体の財政状況及び健全化判断比率'!B77)</f>
        <v>沖縄県後期高齢者医療広域連合（特別会計）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209</v>
      </c>
      <c r="E46" s="587" t="s">
        <v>210</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211</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212</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213</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214</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215</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216</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217</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gqaaEAK4nJpO2IbUqhss+lf+OvxWfNUm7BWcCD/GGuNvHi4BC9Zvxhb+k4k+oB++RvvSVRULrf3YorH56qc1Q==" saltValue="UrDKi87ooDoCCqarS3qgp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218</v>
      </c>
      <c r="DI1" s="590"/>
      <c r="DJ1" s="590"/>
      <c r="DK1" s="590"/>
      <c r="DL1" s="590"/>
      <c r="DM1" s="590"/>
      <c r="DN1" s="591"/>
      <c r="DO1" s="208"/>
      <c r="DP1" s="589" t="s">
        <v>219</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220</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221</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222</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223</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224</v>
      </c>
      <c r="S4" s="593"/>
      <c r="T4" s="593"/>
      <c r="U4" s="593"/>
      <c r="V4" s="593"/>
      <c r="W4" s="593"/>
      <c r="X4" s="593"/>
      <c r="Y4" s="594"/>
      <c r="Z4" s="592" t="s">
        <v>225</v>
      </c>
      <c r="AA4" s="593"/>
      <c r="AB4" s="593"/>
      <c r="AC4" s="594"/>
      <c r="AD4" s="592" t="s">
        <v>226</v>
      </c>
      <c r="AE4" s="593"/>
      <c r="AF4" s="593"/>
      <c r="AG4" s="593"/>
      <c r="AH4" s="593"/>
      <c r="AI4" s="593"/>
      <c r="AJ4" s="593"/>
      <c r="AK4" s="594"/>
      <c r="AL4" s="592" t="s">
        <v>225</v>
      </c>
      <c r="AM4" s="593"/>
      <c r="AN4" s="593"/>
      <c r="AO4" s="594"/>
      <c r="AP4" s="595" t="s">
        <v>227</v>
      </c>
      <c r="AQ4" s="595"/>
      <c r="AR4" s="595"/>
      <c r="AS4" s="595"/>
      <c r="AT4" s="595"/>
      <c r="AU4" s="595"/>
      <c r="AV4" s="595"/>
      <c r="AW4" s="595"/>
      <c r="AX4" s="595"/>
      <c r="AY4" s="595"/>
      <c r="AZ4" s="595"/>
      <c r="BA4" s="595"/>
      <c r="BB4" s="595"/>
      <c r="BC4" s="595"/>
      <c r="BD4" s="595"/>
      <c r="BE4" s="595"/>
      <c r="BF4" s="595"/>
      <c r="BG4" s="595" t="s">
        <v>228</v>
      </c>
      <c r="BH4" s="595"/>
      <c r="BI4" s="595"/>
      <c r="BJ4" s="595"/>
      <c r="BK4" s="595"/>
      <c r="BL4" s="595"/>
      <c r="BM4" s="595"/>
      <c r="BN4" s="595"/>
      <c r="BO4" s="595" t="s">
        <v>225</v>
      </c>
      <c r="BP4" s="595"/>
      <c r="BQ4" s="595"/>
      <c r="BR4" s="595"/>
      <c r="BS4" s="595" t="s">
        <v>229</v>
      </c>
      <c r="BT4" s="595"/>
      <c r="BU4" s="595"/>
      <c r="BV4" s="595"/>
      <c r="BW4" s="595"/>
      <c r="BX4" s="595"/>
      <c r="BY4" s="595"/>
      <c r="BZ4" s="595"/>
      <c r="CA4" s="595"/>
      <c r="CB4" s="595"/>
      <c r="CD4" s="592" t="s">
        <v>230</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231</v>
      </c>
      <c r="C5" s="597"/>
      <c r="D5" s="597"/>
      <c r="E5" s="597"/>
      <c r="F5" s="597"/>
      <c r="G5" s="597"/>
      <c r="H5" s="597"/>
      <c r="I5" s="597"/>
      <c r="J5" s="597"/>
      <c r="K5" s="597"/>
      <c r="L5" s="597"/>
      <c r="M5" s="597"/>
      <c r="N5" s="597"/>
      <c r="O5" s="597"/>
      <c r="P5" s="597"/>
      <c r="Q5" s="598"/>
      <c r="R5" s="599">
        <v>2708215</v>
      </c>
      <c r="S5" s="600"/>
      <c r="T5" s="600"/>
      <c r="U5" s="600"/>
      <c r="V5" s="600"/>
      <c r="W5" s="600"/>
      <c r="X5" s="600"/>
      <c r="Y5" s="601"/>
      <c r="Z5" s="602">
        <v>29.3</v>
      </c>
      <c r="AA5" s="602"/>
      <c r="AB5" s="602"/>
      <c r="AC5" s="602"/>
      <c r="AD5" s="603">
        <v>2708215</v>
      </c>
      <c r="AE5" s="603"/>
      <c r="AF5" s="603"/>
      <c r="AG5" s="603"/>
      <c r="AH5" s="603"/>
      <c r="AI5" s="603"/>
      <c r="AJ5" s="603"/>
      <c r="AK5" s="603"/>
      <c r="AL5" s="604">
        <v>54.8</v>
      </c>
      <c r="AM5" s="605"/>
      <c r="AN5" s="605"/>
      <c r="AO5" s="606"/>
      <c r="AP5" s="596" t="s">
        <v>232</v>
      </c>
      <c r="AQ5" s="597"/>
      <c r="AR5" s="597"/>
      <c r="AS5" s="597"/>
      <c r="AT5" s="597"/>
      <c r="AU5" s="597"/>
      <c r="AV5" s="597"/>
      <c r="AW5" s="597"/>
      <c r="AX5" s="597"/>
      <c r="AY5" s="597"/>
      <c r="AZ5" s="597"/>
      <c r="BA5" s="597"/>
      <c r="BB5" s="597"/>
      <c r="BC5" s="597"/>
      <c r="BD5" s="597"/>
      <c r="BE5" s="597"/>
      <c r="BF5" s="598"/>
      <c r="BG5" s="610">
        <v>2708215</v>
      </c>
      <c r="BH5" s="611"/>
      <c r="BI5" s="611"/>
      <c r="BJ5" s="611"/>
      <c r="BK5" s="611"/>
      <c r="BL5" s="611"/>
      <c r="BM5" s="611"/>
      <c r="BN5" s="612"/>
      <c r="BO5" s="613">
        <v>100</v>
      </c>
      <c r="BP5" s="613"/>
      <c r="BQ5" s="613"/>
      <c r="BR5" s="613"/>
      <c r="BS5" s="614" t="s">
        <v>189</v>
      </c>
      <c r="BT5" s="614"/>
      <c r="BU5" s="614"/>
      <c r="BV5" s="614"/>
      <c r="BW5" s="614"/>
      <c r="BX5" s="614"/>
      <c r="BY5" s="614"/>
      <c r="BZ5" s="614"/>
      <c r="CA5" s="614"/>
      <c r="CB5" s="618"/>
      <c r="CD5" s="592" t="s">
        <v>227</v>
      </c>
      <c r="CE5" s="593"/>
      <c r="CF5" s="593"/>
      <c r="CG5" s="593"/>
      <c r="CH5" s="593"/>
      <c r="CI5" s="593"/>
      <c r="CJ5" s="593"/>
      <c r="CK5" s="593"/>
      <c r="CL5" s="593"/>
      <c r="CM5" s="593"/>
      <c r="CN5" s="593"/>
      <c r="CO5" s="593"/>
      <c r="CP5" s="593"/>
      <c r="CQ5" s="594"/>
      <c r="CR5" s="592" t="s">
        <v>233</v>
      </c>
      <c r="CS5" s="593"/>
      <c r="CT5" s="593"/>
      <c r="CU5" s="593"/>
      <c r="CV5" s="593"/>
      <c r="CW5" s="593"/>
      <c r="CX5" s="593"/>
      <c r="CY5" s="594"/>
      <c r="CZ5" s="592" t="s">
        <v>225</v>
      </c>
      <c r="DA5" s="593"/>
      <c r="DB5" s="593"/>
      <c r="DC5" s="594"/>
      <c r="DD5" s="592" t="s">
        <v>234</v>
      </c>
      <c r="DE5" s="593"/>
      <c r="DF5" s="593"/>
      <c r="DG5" s="593"/>
      <c r="DH5" s="593"/>
      <c r="DI5" s="593"/>
      <c r="DJ5" s="593"/>
      <c r="DK5" s="593"/>
      <c r="DL5" s="593"/>
      <c r="DM5" s="593"/>
      <c r="DN5" s="593"/>
      <c r="DO5" s="593"/>
      <c r="DP5" s="594"/>
      <c r="DQ5" s="592" t="s">
        <v>235</v>
      </c>
      <c r="DR5" s="593"/>
      <c r="DS5" s="593"/>
      <c r="DT5" s="593"/>
      <c r="DU5" s="593"/>
      <c r="DV5" s="593"/>
      <c r="DW5" s="593"/>
      <c r="DX5" s="593"/>
      <c r="DY5" s="593"/>
      <c r="DZ5" s="593"/>
      <c r="EA5" s="593"/>
      <c r="EB5" s="593"/>
      <c r="EC5" s="594"/>
    </row>
    <row r="6" spans="2:143" ht="11.25" customHeight="1" x14ac:dyDescent="0.15">
      <c r="B6" s="607" t="s">
        <v>236</v>
      </c>
      <c r="C6" s="608"/>
      <c r="D6" s="608"/>
      <c r="E6" s="608"/>
      <c r="F6" s="608"/>
      <c r="G6" s="608"/>
      <c r="H6" s="608"/>
      <c r="I6" s="608"/>
      <c r="J6" s="608"/>
      <c r="K6" s="608"/>
      <c r="L6" s="608"/>
      <c r="M6" s="608"/>
      <c r="N6" s="608"/>
      <c r="O6" s="608"/>
      <c r="P6" s="608"/>
      <c r="Q6" s="609"/>
      <c r="R6" s="610">
        <v>40215</v>
      </c>
      <c r="S6" s="611"/>
      <c r="T6" s="611"/>
      <c r="U6" s="611"/>
      <c r="V6" s="611"/>
      <c r="W6" s="611"/>
      <c r="X6" s="611"/>
      <c r="Y6" s="612"/>
      <c r="Z6" s="613">
        <v>0.4</v>
      </c>
      <c r="AA6" s="613"/>
      <c r="AB6" s="613"/>
      <c r="AC6" s="613"/>
      <c r="AD6" s="614">
        <v>40215</v>
      </c>
      <c r="AE6" s="614"/>
      <c r="AF6" s="614"/>
      <c r="AG6" s="614"/>
      <c r="AH6" s="614"/>
      <c r="AI6" s="614"/>
      <c r="AJ6" s="614"/>
      <c r="AK6" s="614"/>
      <c r="AL6" s="615">
        <v>0.8</v>
      </c>
      <c r="AM6" s="616"/>
      <c r="AN6" s="616"/>
      <c r="AO6" s="617"/>
      <c r="AP6" s="607" t="s">
        <v>237</v>
      </c>
      <c r="AQ6" s="608"/>
      <c r="AR6" s="608"/>
      <c r="AS6" s="608"/>
      <c r="AT6" s="608"/>
      <c r="AU6" s="608"/>
      <c r="AV6" s="608"/>
      <c r="AW6" s="608"/>
      <c r="AX6" s="608"/>
      <c r="AY6" s="608"/>
      <c r="AZ6" s="608"/>
      <c r="BA6" s="608"/>
      <c r="BB6" s="608"/>
      <c r="BC6" s="608"/>
      <c r="BD6" s="608"/>
      <c r="BE6" s="608"/>
      <c r="BF6" s="609"/>
      <c r="BG6" s="610">
        <v>2708215</v>
      </c>
      <c r="BH6" s="611"/>
      <c r="BI6" s="611"/>
      <c r="BJ6" s="611"/>
      <c r="BK6" s="611"/>
      <c r="BL6" s="611"/>
      <c r="BM6" s="611"/>
      <c r="BN6" s="612"/>
      <c r="BO6" s="613">
        <v>100</v>
      </c>
      <c r="BP6" s="613"/>
      <c r="BQ6" s="613"/>
      <c r="BR6" s="613"/>
      <c r="BS6" s="614" t="s">
        <v>189</v>
      </c>
      <c r="BT6" s="614"/>
      <c r="BU6" s="614"/>
      <c r="BV6" s="614"/>
      <c r="BW6" s="614"/>
      <c r="BX6" s="614"/>
      <c r="BY6" s="614"/>
      <c r="BZ6" s="614"/>
      <c r="CA6" s="614"/>
      <c r="CB6" s="618"/>
      <c r="CD6" s="596" t="s">
        <v>238</v>
      </c>
      <c r="CE6" s="597"/>
      <c r="CF6" s="597"/>
      <c r="CG6" s="597"/>
      <c r="CH6" s="597"/>
      <c r="CI6" s="597"/>
      <c r="CJ6" s="597"/>
      <c r="CK6" s="597"/>
      <c r="CL6" s="597"/>
      <c r="CM6" s="597"/>
      <c r="CN6" s="597"/>
      <c r="CO6" s="597"/>
      <c r="CP6" s="597"/>
      <c r="CQ6" s="598"/>
      <c r="CR6" s="610">
        <v>90937</v>
      </c>
      <c r="CS6" s="611"/>
      <c r="CT6" s="611"/>
      <c r="CU6" s="611"/>
      <c r="CV6" s="611"/>
      <c r="CW6" s="611"/>
      <c r="CX6" s="611"/>
      <c r="CY6" s="612"/>
      <c r="CZ6" s="604">
        <v>1</v>
      </c>
      <c r="DA6" s="605"/>
      <c r="DB6" s="605"/>
      <c r="DC6" s="621"/>
      <c r="DD6" s="619" t="s">
        <v>239</v>
      </c>
      <c r="DE6" s="611"/>
      <c r="DF6" s="611"/>
      <c r="DG6" s="611"/>
      <c r="DH6" s="611"/>
      <c r="DI6" s="611"/>
      <c r="DJ6" s="611"/>
      <c r="DK6" s="611"/>
      <c r="DL6" s="611"/>
      <c r="DM6" s="611"/>
      <c r="DN6" s="611"/>
      <c r="DO6" s="611"/>
      <c r="DP6" s="612"/>
      <c r="DQ6" s="619">
        <v>90921</v>
      </c>
      <c r="DR6" s="611"/>
      <c r="DS6" s="611"/>
      <c r="DT6" s="611"/>
      <c r="DU6" s="611"/>
      <c r="DV6" s="611"/>
      <c r="DW6" s="611"/>
      <c r="DX6" s="611"/>
      <c r="DY6" s="611"/>
      <c r="DZ6" s="611"/>
      <c r="EA6" s="611"/>
      <c r="EB6" s="611"/>
      <c r="EC6" s="620"/>
    </row>
    <row r="7" spans="2:143" ht="11.25" customHeight="1" x14ac:dyDescent="0.15">
      <c r="B7" s="607" t="s">
        <v>240</v>
      </c>
      <c r="C7" s="608"/>
      <c r="D7" s="608"/>
      <c r="E7" s="608"/>
      <c r="F7" s="608"/>
      <c r="G7" s="608"/>
      <c r="H7" s="608"/>
      <c r="I7" s="608"/>
      <c r="J7" s="608"/>
      <c r="K7" s="608"/>
      <c r="L7" s="608"/>
      <c r="M7" s="608"/>
      <c r="N7" s="608"/>
      <c r="O7" s="608"/>
      <c r="P7" s="608"/>
      <c r="Q7" s="609"/>
      <c r="R7" s="610">
        <v>460</v>
      </c>
      <c r="S7" s="611"/>
      <c r="T7" s="611"/>
      <c r="U7" s="611"/>
      <c r="V7" s="611"/>
      <c r="W7" s="611"/>
      <c r="X7" s="611"/>
      <c r="Y7" s="612"/>
      <c r="Z7" s="613">
        <v>0</v>
      </c>
      <c r="AA7" s="613"/>
      <c r="AB7" s="613"/>
      <c r="AC7" s="613"/>
      <c r="AD7" s="614">
        <v>460</v>
      </c>
      <c r="AE7" s="614"/>
      <c r="AF7" s="614"/>
      <c r="AG7" s="614"/>
      <c r="AH7" s="614"/>
      <c r="AI7" s="614"/>
      <c r="AJ7" s="614"/>
      <c r="AK7" s="614"/>
      <c r="AL7" s="615">
        <v>0</v>
      </c>
      <c r="AM7" s="616"/>
      <c r="AN7" s="616"/>
      <c r="AO7" s="617"/>
      <c r="AP7" s="607" t="s">
        <v>241</v>
      </c>
      <c r="AQ7" s="608"/>
      <c r="AR7" s="608"/>
      <c r="AS7" s="608"/>
      <c r="AT7" s="608"/>
      <c r="AU7" s="608"/>
      <c r="AV7" s="608"/>
      <c r="AW7" s="608"/>
      <c r="AX7" s="608"/>
      <c r="AY7" s="608"/>
      <c r="AZ7" s="608"/>
      <c r="BA7" s="608"/>
      <c r="BB7" s="608"/>
      <c r="BC7" s="608"/>
      <c r="BD7" s="608"/>
      <c r="BE7" s="608"/>
      <c r="BF7" s="609"/>
      <c r="BG7" s="610">
        <v>1019180</v>
      </c>
      <c r="BH7" s="611"/>
      <c r="BI7" s="611"/>
      <c r="BJ7" s="611"/>
      <c r="BK7" s="611"/>
      <c r="BL7" s="611"/>
      <c r="BM7" s="611"/>
      <c r="BN7" s="612"/>
      <c r="BO7" s="613">
        <v>37.6</v>
      </c>
      <c r="BP7" s="613"/>
      <c r="BQ7" s="613"/>
      <c r="BR7" s="613"/>
      <c r="BS7" s="614" t="s">
        <v>239</v>
      </c>
      <c r="BT7" s="614"/>
      <c r="BU7" s="614"/>
      <c r="BV7" s="614"/>
      <c r="BW7" s="614"/>
      <c r="BX7" s="614"/>
      <c r="BY7" s="614"/>
      <c r="BZ7" s="614"/>
      <c r="CA7" s="614"/>
      <c r="CB7" s="618"/>
      <c r="CD7" s="607" t="s">
        <v>242</v>
      </c>
      <c r="CE7" s="608"/>
      <c r="CF7" s="608"/>
      <c r="CG7" s="608"/>
      <c r="CH7" s="608"/>
      <c r="CI7" s="608"/>
      <c r="CJ7" s="608"/>
      <c r="CK7" s="608"/>
      <c r="CL7" s="608"/>
      <c r="CM7" s="608"/>
      <c r="CN7" s="608"/>
      <c r="CO7" s="608"/>
      <c r="CP7" s="608"/>
      <c r="CQ7" s="609"/>
      <c r="CR7" s="610">
        <v>1933895</v>
      </c>
      <c r="CS7" s="611"/>
      <c r="CT7" s="611"/>
      <c r="CU7" s="611"/>
      <c r="CV7" s="611"/>
      <c r="CW7" s="611"/>
      <c r="CX7" s="611"/>
      <c r="CY7" s="612"/>
      <c r="CZ7" s="613">
        <v>21.9</v>
      </c>
      <c r="DA7" s="613"/>
      <c r="DB7" s="613"/>
      <c r="DC7" s="613"/>
      <c r="DD7" s="619">
        <v>63640</v>
      </c>
      <c r="DE7" s="611"/>
      <c r="DF7" s="611"/>
      <c r="DG7" s="611"/>
      <c r="DH7" s="611"/>
      <c r="DI7" s="611"/>
      <c r="DJ7" s="611"/>
      <c r="DK7" s="611"/>
      <c r="DL7" s="611"/>
      <c r="DM7" s="611"/>
      <c r="DN7" s="611"/>
      <c r="DO7" s="611"/>
      <c r="DP7" s="612"/>
      <c r="DQ7" s="619">
        <v>1183163</v>
      </c>
      <c r="DR7" s="611"/>
      <c r="DS7" s="611"/>
      <c r="DT7" s="611"/>
      <c r="DU7" s="611"/>
      <c r="DV7" s="611"/>
      <c r="DW7" s="611"/>
      <c r="DX7" s="611"/>
      <c r="DY7" s="611"/>
      <c r="DZ7" s="611"/>
      <c r="EA7" s="611"/>
      <c r="EB7" s="611"/>
      <c r="EC7" s="620"/>
    </row>
    <row r="8" spans="2:143" ht="11.25" customHeight="1" x14ac:dyDescent="0.15">
      <c r="B8" s="607" t="s">
        <v>243</v>
      </c>
      <c r="C8" s="608"/>
      <c r="D8" s="608"/>
      <c r="E8" s="608"/>
      <c r="F8" s="608"/>
      <c r="G8" s="608"/>
      <c r="H8" s="608"/>
      <c r="I8" s="608"/>
      <c r="J8" s="608"/>
      <c r="K8" s="608"/>
      <c r="L8" s="608"/>
      <c r="M8" s="608"/>
      <c r="N8" s="608"/>
      <c r="O8" s="608"/>
      <c r="P8" s="608"/>
      <c r="Q8" s="609"/>
      <c r="R8" s="610">
        <v>4024</v>
      </c>
      <c r="S8" s="611"/>
      <c r="T8" s="611"/>
      <c r="U8" s="611"/>
      <c r="V8" s="611"/>
      <c r="W8" s="611"/>
      <c r="X8" s="611"/>
      <c r="Y8" s="612"/>
      <c r="Z8" s="613">
        <v>0</v>
      </c>
      <c r="AA8" s="613"/>
      <c r="AB8" s="613"/>
      <c r="AC8" s="613"/>
      <c r="AD8" s="614">
        <v>4024</v>
      </c>
      <c r="AE8" s="614"/>
      <c r="AF8" s="614"/>
      <c r="AG8" s="614"/>
      <c r="AH8" s="614"/>
      <c r="AI8" s="614"/>
      <c r="AJ8" s="614"/>
      <c r="AK8" s="614"/>
      <c r="AL8" s="615">
        <v>0.1</v>
      </c>
      <c r="AM8" s="616"/>
      <c r="AN8" s="616"/>
      <c r="AO8" s="617"/>
      <c r="AP8" s="607" t="s">
        <v>244</v>
      </c>
      <c r="AQ8" s="608"/>
      <c r="AR8" s="608"/>
      <c r="AS8" s="608"/>
      <c r="AT8" s="608"/>
      <c r="AU8" s="608"/>
      <c r="AV8" s="608"/>
      <c r="AW8" s="608"/>
      <c r="AX8" s="608"/>
      <c r="AY8" s="608"/>
      <c r="AZ8" s="608"/>
      <c r="BA8" s="608"/>
      <c r="BB8" s="608"/>
      <c r="BC8" s="608"/>
      <c r="BD8" s="608"/>
      <c r="BE8" s="608"/>
      <c r="BF8" s="609"/>
      <c r="BG8" s="610">
        <v>28814</v>
      </c>
      <c r="BH8" s="611"/>
      <c r="BI8" s="611"/>
      <c r="BJ8" s="611"/>
      <c r="BK8" s="611"/>
      <c r="BL8" s="611"/>
      <c r="BM8" s="611"/>
      <c r="BN8" s="612"/>
      <c r="BO8" s="613">
        <v>1.1000000000000001</v>
      </c>
      <c r="BP8" s="613"/>
      <c r="BQ8" s="613"/>
      <c r="BR8" s="613"/>
      <c r="BS8" s="614" t="s">
        <v>239</v>
      </c>
      <c r="BT8" s="614"/>
      <c r="BU8" s="614"/>
      <c r="BV8" s="614"/>
      <c r="BW8" s="614"/>
      <c r="BX8" s="614"/>
      <c r="BY8" s="614"/>
      <c r="BZ8" s="614"/>
      <c r="CA8" s="614"/>
      <c r="CB8" s="618"/>
      <c r="CD8" s="607" t="s">
        <v>245</v>
      </c>
      <c r="CE8" s="608"/>
      <c r="CF8" s="608"/>
      <c r="CG8" s="608"/>
      <c r="CH8" s="608"/>
      <c r="CI8" s="608"/>
      <c r="CJ8" s="608"/>
      <c r="CK8" s="608"/>
      <c r="CL8" s="608"/>
      <c r="CM8" s="608"/>
      <c r="CN8" s="608"/>
      <c r="CO8" s="608"/>
      <c r="CP8" s="608"/>
      <c r="CQ8" s="609"/>
      <c r="CR8" s="610">
        <v>3379552</v>
      </c>
      <c r="CS8" s="611"/>
      <c r="CT8" s="611"/>
      <c r="CU8" s="611"/>
      <c r="CV8" s="611"/>
      <c r="CW8" s="611"/>
      <c r="CX8" s="611"/>
      <c r="CY8" s="612"/>
      <c r="CZ8" s="613">
        <v>38.299999999999997</v>
      </c>
      <c r="DA8" s="613"/>
      <c r="DB8" s="613"/>
      <c r="DC8" s="613"/>
      <c r="DD8" s="619">
        <v>1325</v>
      </c>
      <c r="DE8" s="611"/>
      <c r="DF8" s="611"/>
      <c r="DG8" s="611"/>
      <c r="DH8" s="611"/>
      <c r="DI8" s="611"/>
      <c r="DJ8" s="611"/>
      <c r="DK8" s="611"/>
      <c r="DL8" s="611"/>
      <c r="DM8" s="611"/>
      <c r="DN8" s="611"/>
      <c r="DO8" s="611"/>
      <c r="DP8" s="612"/>
      <c r="DQ8" s="619">
        <v>1509770</v>
      </c>
      <c r="DR8" s="611"/>
      <c r="DS8" s="611"/>
      <c r="DT8" s="611"/>
      <c r="DU8" s="611"/>
      <c r="DV8" s="611"/>
      <c r="DW8" s="611"/>
      <c r="DX8" s="611"/>
      <c r="DY8" s="611"/>
      <c r="DZ8" s="611"/>
      <c r="EA8" s="611"/>
      <c r="EB8" s="611"/>
      <c r="EC8" s="620"/>
    </row>
    <row r="9" spans="2:143" ht="11.25" customHeight="1" x14ac:dyDescent="0.15">
      <c r="B9" s="607" t="s">
        <v>246</v>
      </c>
      <c r="C9" s="608"/>
      <c r="D9" s="608"/>
      <c r="E9" s="608"/>
      <c r="F9" s="608"/>
      <c r="G9" s="608"/>
      <c r="H9" s="608"/>
      <c r="I9" s="608"/>
      <c r="J9" s="608"/>
      <c r="K9" s="608"/>
      <c r="L9" s="608"/>
      <c r="M9" s="608"/>
      <c r="N9" s="608"/>
      <c r="O9" s="608"/>
      <c r="P9" s="608"/>
      <c r="Q9" s="609"/>
      <c r="R9" s="610">
        <v>3840</v>
      </c>
      <c r="S9" s="611"/>
      <c r="T9" s="611"/>
      <c r="U9" s="611"/>
      <c r="V9" s="611"/>
      <c r="W9" s="611"/>
      <c r="X9" s="611"/>
      <c r="Y9" s="612"/>
      <c r="Z9" s="613">
        <v>0</v>
      </c>
      <c r="AA9" s="613"/>
      <c r="AB9" s="613"/>
      <c r="AC9" s="613"/>
      <c r="AD9" s="614">
        <v>3840</v>
      </c>
      <c r="AE9" s="614"/>
      <c r="AF9" s="614"/>
      <c r="AG9" s="614"/>
      <c r="AH9" s="614"/>
      <c r="AI9" s="614"/>
      <c r="AJ9" s="614"/>
      <c r="AK9" s="614"/>
      <c r="AL9" s="615">
        <v>0.1</v>
      </c>
      <c r="AM9" s="616"/>
      <c r="AN9" s="616"/>
      <c r="AO9" s="617"/>
      <c r="AP9" s="607" t="s">
        <v>247</v>
      </c>
      <c r="AQ9" s="608"/>
      <c r="AR9" s="608"/>
      <c r="AS9" s="608"/>
      <c r="AT9" s="608"/>
      <c r="AU9" s="608"/>
      <c r="AV9" s="608"/>
      <c r="AW9" s="608"/>
      <c r="AX9" s="608"/>
      <c r="AY9" s="608"/>
      <c r="AZ9" s="608"/>
      <c r="BA9" s="608"/>
      <c r="BB9" s="608"/>
      <c r="BC9" s="608"/>
      <c r="BD9" s="608"/>
      <c r="BE9" s="608"/>
      <c r="BF9" s="609"/>
      <c r="BG9" s="610">
        <v>863259</v>
      </c>
      <c r="BH9" s="611"/>
      <c r="BI9" s="611"/>
      <c r="BJ9" s="611"/>
      <c r="BK9" s="611"/>
      <c r="BL9" s="611"/>
      <c r="BM9" s="611"/>
      <c r="BN9" s="612"/>
      <c r="BO9" s="613">
        <v>31.9</v>
      </c>
      <c r="BP9" s="613"/>
      <c r="BQ9" s="613"/>
      <c r="BR9" s="613"/>
      <c r="BS9" s="614" t="s">
        <v>239</v>
      </c>
      <c r="BT9" s="614"/>
      <c r="BU9" s="614"/>
      <c r="BV9" s="614"/>
      <c r="BW9" s="614"/>
      <c r="BX9" s="614"/>
      <c r="BY9" s="614"/>
      <c r="BZ9" s="614"/>
      <c r="CA9" s="614"/>
      <c r="CB9" s="618"/>
      <c r="CD9" s="607" t="s">
        <v>248</v>
      </c>
      <c r="CE9" s="608"/>
      <c r="CF9" s="608"/>
      <c r="CG9" s="608"/>
      <c r="CH9" s="608"/>
      <c r="CI9" s="608"/>
      <c r="CJ9" s="608"/>
      <c r="CK9" s="608"/>
      <c r="CL9" s="608"/>
      <c r="CM9" s="608"/>
      <c r="CN9" s="608"/>
      <c r="CO9" s="608"/>
      <c r="CP9" s="608"/>
      <c r="CQ9" s="609"/>
      <c r="CR9" s="610">
        <v>757051</v>
      </c>
      <c r="CS9" s="611"/>
      <c r="CT9" s="611"/>
      <c r="CU9" s="611"/>
      <c r="CV9" s="611"/>
      <c r="CW9" s="611"/>
      <c r="CX9" s="611"/>
      <c r="CY9" s="612"/>
      <c r="CZ9" s="613">
        <v>8.6</v>
      </c>
      <c r="DA9" s="613"/>
      <c r="DB9" s="613"/>
      <c r="DC9" s="613"/>
      <c r="DD9" s="619" t="s">
        <v>239</v>
      </c>
      <c r="DE9" s="611"/>
      <c r="DF9" s="611"/>
      <c r="DG9" s="611"/>
      <c r="DH9" s="611"/>
      <c r="DI9" s="611"/>
      <c r="DJ9" s="611"/>
      <c r="DK9" s="611"/>
      <c r="DL9" s="611"/>
      <c r="DM9" s="611"/>
      <c r="DN9" s="611"/>
      <c r="DO9" s="611"/>
      <c r="DP9" s="612"/>
      <c r="DQ9" s="619">
        <v>552427</v>
      </c>
      <c r="DR9" s="611"/>
      <c r="DS9" s="611"/>
      <c r="DT9" s="611"/>
      <c r="DU9" s="611"/>
      <c r="DV9" s="611"/>
      <c r="DW9" s="611"/>
      <c r="DX9" s="611"/>
      <c r="DY9" s="611"/>
      <c r="DZ9" s="611"/>
      <c r="EA9" s="611"/>
      <c r="EB9" s="611"/>
      <c r="EC9" s="620"/>
    </row>
    <row r="10" spans="2:143" ht="11.25" customHeight="1" x14ac:dyDescent="0.15">
      <c r="B10" s="607" t="s">
        <v>249</v>
      </c>
      <c r="C10" s="608"/>
      <c r="D10" s="608"/>
      <c r="E10" s="608"/>
      <c r="F10" s="608"/>
      <c r="G10" s="608"/>
      <c r="H10" s="608"/>
      <c r="I10" s="608"/>
      <c r="J10" s="608"/>
      <c r="K10" s="608"/>
      <c r="L10" s="608"/>
      <c r="M10" s="608"/>
      <c r="N10" s="608"/>
      <c r="O10" s="608"/>
      <c r="P10" s="608"/>
      <c r="Q10" s="609"/>
      <c r="R10" s="610" t="s">
        <v>239</v>
      </c>
      <c r="S10" s="611"/>
      <c r="T10" s="611"/>
      <c r="U10" s="611"/>
      <c r="V10" s="611"/>
      <c r="W10" s="611"/>
      <c r="X10" s="611"/>
      <c r="Y10" s="612"/>
      <c r="Z10" s="613" t="s">
        <v>239</v>
      </c>
      <c r="AA10" s="613"/>
      <c r="AB10" s="613"/>
      <c r="AC10" s="613"/>
      <c r="AD10" s="614" t="s">
        <v>239</v>
      </c>
      <c r="AE10" s="614"/>
      <c r="AF10" s="614"/>
      <c r="AG10" s="614"/>
      <c r="AH10" s="614"/>
      <c r="AI10" s="614"/>
      <c r="AJ10" s="614"/>
      <c r="AK10" s="614"/>
      <c r="AL10" s="615" t="s">
        <v>189</v>
      </c>
      <c r="AM10" s="616"/>
      <c r="AN10" s="616"/>
      <c r="AO10" s="617"/>
      <c r="AP10" s="607" t="s">
        <v>250</v>
      </c>
      <c r="AQ10" s="608"/>
      <c r="AR10" s="608"/>
      <c r="AS10" s="608"/>
      <c r="AT10" s="608"/>
      <c r="AU10" s="608"/>
      <c r="AV10" s="608"/>
      <c r="AW10" s="608"/>
      <c r="AX10" s="608"/>
      <c r="AY10" s="608"/>
      <c r="AZ10" s="608"/>
      <c r="BA10" s="608"/>
      <c r="BB10" s="608"/>
      <c r="BC10" s="608"/>
      <c r="BD10" s="608"/>
      <c r="BE10" s="608"/>
      <c r="BF10" s="609"/>
      <c r="BG10" s="610">
        <v>55246</v>
      </c>
      <c r="BH10" s="611"/>
      <c r="BI10" s="611"/>
      <c r="BJ10" s="611"/>
      <c r="BK10" s="611"/>
      <c r="BL10" s="611"/>
      <c r="BM10" s="611"/>
      <c r="BN10" s="612"/>
      <c r="BO10" s="613">
        <v>2</v>
      </c>
      <c r="BP10" s="613"/>
      <c r="BQ10" s="613"/>
      <c r="BR10" s="613"/>
      <c r="BS10" s="614" t="s">
        <v>239</v>
      </c>
      <c r="BT10" s="614"/>
      <c r="BU10" s="614"/>
      <c r="BV10" s="614"/>
      <c r="BW10" s="614"/>
      <c r="BX10" s="614"/>
      <c r="BY10" s="614"/>
      <c r="BZ10" s="614"/>
      <c r="CA10" s="614"/>
      <c r="CB10" s="618"/>
      <c r="CD10" s="607" t="s">
        <v>251</v>
      </c>
      <c r="CE10" s="608"/>
      <c r="CF10" s="608"/>
      <c r="CG10" s="608"/>
      <c r="CH10" s="608"/>
      <c r="CI10" s="608"/>
      <c r="CJ10" s="608"/>
      <c r="CK10" s="608"/>
      <c r="CL10" s="608"/>
      <c r="CM10" s="608"/>
      <c r="CN10" s="608"/>
      <c r="CO10" s="608"/>
      <c r="CP10" s="608"/>
      <c r="CQ10" s="609"/>
      <c r="CR10" s="610" t="s">
        <v>239</v>
      </c>
      <c r="CS10" s="611"/>
      <c r="CT10" s="611"/>
      <c r="CU10" s="611"/>
      <c r="CV10" s="611"/>
      <c r="CW10" s="611"/>
      <c r="CX10" s="611"/>
      <c r="CY10" s="612"/>
      <c r="CZ10" s="613" t="s">
        <v>239</v>
      </c>
      <c r="DA10" s="613"/>
      <c r="DB10" s="613"/>
      <c r="DC10" s="613"/>
      <c r="DD10" s="619" t="s">
        <v>239</v>
      </c>
      <c r="DE10" s="611"/>
      <c r="DF10" s="611"/>
      <c r="DG10" s="611"/>
      <c r="DH10" s="611"/>
      <c r="DI10" s="611"/>
      <c r="DJ10" s="611"/>
      <c r="DK10" s="611"/>
      <c r="DL10" s="611"/>
      <c r="DM10" s="611"/>
      <c r="DN10" s="611"/>
      <c r="DO10" s="611"/>
      <c r="DP10" s="612"/>
      <c r="DQ10" s="619" t="s">
        <v>239</v>
      </c>
      <c r="DR10" s="611"/>
      <c r="DS10" s="611"/>
      <c r="DT10" s="611"/>
      <c r="DU10" s="611"/>
      <c r="DV10" s="611"/>
      <c r="DW10" s="611"/>
      <c r="DX10" s="611"/>
      <c r="DY10" s="611"/>
      <c r="DZ10" s="611"/>
      <c r="EA10" s="611"/>
      <c r="EB10" s="611"/>
      <c r="EC10" s="620"/>
    </row>
    <row r="11" spans="2:143" ht="11.25" customHeight="1" x14ac:dyDescent="0.15">
      <c r="B11" s="607" t="s">
        <v>252</v>
      </c>
      <c r="C11" s="608"/>
      <c r="D11" s="608"/>
      <c r="E11" s="608"/>
      <c r="F11" s="608"/>
      <c r="G11" s="608"/>
      <c r="H11" s="608"/>
      <c r="I11" s="608"/>
      <c r="J11" s="608"/>
      <c r="K11" s="608"/>
      <c r="L11" s="608"/>
      <c r="M11" s="608"/>
      <c r="N11" s="608"/>
      <c r="O11" s="608"/>
      <c r="P11" s="608"/>
      <c r="Q11" s="609"/>
      <c r="R11" s="610">
        <v>387266</v>
      </c>
      <c r="S11" s="611"/>
      <c r="T11" s="611"/>
      <c r="U11" s="611"/>
      <c r="V11" s="611"/>
      <c r="W11" s="611"/>
      <c r="X11" s="611"/>
      <c r="Y11" s="612"/>
      <c r="Z11" s="615">
        <v>4.2</v>
      </c>
      <c r="AA11" s="616"/>
      <c r="AB11" s="616"/>
      <c r="AC11" s="622"/>
      <c r="AD11" s="619">
        <v>387266</v>
      </c>
      <c r="AE11" s="611"/>
      <c r="AF11" s="611"/>
      <c r="AG11" s="611"/>
      <c r="AH11" s="611"/>
      <c r="AI11" s="611"/>
      <c r="AJ11" s="611"/>
      <c r="AK11" s="612"/>
      <c r="AL11" s="615">
        <v>7.8</v>
      </c>
      <c r="AM11" s="616"/>
      <c r="AN11" s="616"/>
      <c r="AO11" s="617"/>
      <c r="AP11" s="607" t="s">
        <v>253</v>
      </c>
      <c r="AQ11" s="608"/>
      <c r="AR11" s="608"/>
      <c r="AS11" s="608"/>
      <c r="AT11" s="608"/>
      <c r="AU11" s="608"/>
      <c r="AV11" s="608"/>
      <c r="AW11" s="608"/>
      <c r="AX11" s="608"/>
      <c r="AY11" s="608"/>
      <c r="AZ11" s="608"/>
      <c r="BA11" s="608"/>
      <c r="BB11" s="608"/>
      <c r="BC11" s="608"/>
      <c r="BD11" s="608"/>
      <c r="BE11" s="608"/>
      <c r="BF11" s="609"/>
      <c r="BG11" s="610">
        <v>71861</v>
      </c>
      <c r="BH11" s="611"/>
      <c r="BI11" s="611"/>
      <c r="BJ11" s="611"/>
      <c r="BK11" s="611"/>
      <c r="BL11" s="611"/>
      <c r="BM11" s="611"/>
      <c r="BN11" s="612"/>
      <c r="BO11" s="613">
        <v>2.7</v>
      </c>
      <c r="BP11" s="613"/>
      <c r="BQ11" s="613"/>
      <c r="BR11" s="613"/>
      <c r="BS11" s="614" t="s">
        <v>189</v>
      </c>
      <c r="BT11" s="614"/>
      <c r="BU11" s="614"/>
      <c r="BV11" s="614"/>
      <c r="BW11" s="614"/>
      <c r="BX11" s="614"/>
      <c r="BY11" s="614"/>
      <c r="BZ11" s="614"/>
      <c r="CA11" s="614"/>
      <c r="CB11" s="618"/>
      <c r="CD11" s="607" t="s">
        <v>254</v>
      </c>
      <c r="CE11" s="608"/>
      <c r="CF11" s="608"/>
      <c r="CG11" s="608"/>
      <c r="CH11" s="608"/>
      <c r="CI11" s="608"/>
      <c r="CJ11" s="608"/>
      <c r="CK11" s="608"/>
      <c r="CL11" s="608"/>
      <c r="CM11" s="608"/>
      <c r="CN11" s="608"/>
      <c r="CO11" s="608"/>
      <c r="CP11" s="608"/>
      <c r="CQ11" s="609"/>
      <c r="CR11" s="610">
        <v>266780</v>
      </c>
      <c r="CS11" s="611"/>
      <c r="CT11" s="611"/>
      <c r="CU11" s="611"/>
      <c r="CV11" s="611"/>
      <c r="CW11" s="611"/>
      <c r="CX11" s="611"/>
      <c r="CY11" s="612"/>
      <c r="CZ11" s="613">
        <v>3</v>
      </c>
      <c r="DA11" s="613"/>
      <c r="DB11" s="613"/>
      <c r="DC11" s="613"/>
      <c r="DD11" s="619">
        <v>124024</v>
      </c>
      <c r="DE11" s="611"/>
      <c r="DF11" s="611"/>
      <c r="DG11" s="611"/>
      <c r="DH11" s="611"/>
      <c r="DI11" s="611"/>
      <c r="DJ11" s="611"/>
      <c r="DK11" s="611"/>
      <c r="DL11" s="611"/>
      <c r="DM11" s="611"/>
      <c r="DN11" s="611"/>
      <c r="DO11" s="611"/>
      <c r="DP11" s="612"/>
      <c r="DQ11" s="619">
        <v>106399</v>
      </c>
      <c r="DR11" s="611"/>
      <c r="DS11" s="611"/>
      <c r="DT11" s="611"/>
      <c r="DU11" s="611"/>
      <c r="DV11" s="611"/>
      <c r="DW11" s="611"/>
      <c r="DX11" s="611"/>
      <c r="DY11" s="611"/>
      <c r="DZ11" s="611"/>
      <c r="EA11" s="611"/>
      <c r="EB11" s="611"/>
      <c r="EC11" s="620"/>
    </row>
    <row r="12" spans="2:143" ht="11.25" customHeight="1" x14ac:dyDescent="0.15">
      <c r="B12" s="607" t="s">
        <v>255</v>
      </c>
      <c r="C12" s="608"/>
      <c r="D12" s="608"/>
      <c r="E12" s="608"/>
      <c r="F12" s="608"/>
      <c r="G12" s="608"/>
      <c r="H12" s="608"/>
      <c r="I12" s="608"/>
      <c r="J12" s="608"/>
      <c r="K12" s="608"/>
      <c r="L12" s="608"/>
      <c r="M12" s="608"/>
      <c r="N12" s="608"/>
      <c r="O12" s="608"/>
      <c r="P12" s="608"/>
      <c r="Q12" s="609"/>
      <c r="R12" s="610">
        <v>9969</v>
      </c>
      <c r="S12" s="611"/>
      <c r="T12" s="611"/>
      <c r="U12" s="611"/>
      <c r="V12" s="611"/>
      <c r="W12" s="611"/>
      <c r="X12" s="611"/>
      <c r="Y12" s="612"/>
      <c r="Z12" s="613">
        <v>0.1</v>
      </c>
      <c r="AA12" s="613"/>
      <c r="AB12" s="613"/>
      <c r="AC12" s="613"/>
      <c r="AD12" s="614">
        <v>9969</v>
      </c>
      <c r="AE12" s="614"/>
      <c r="AF12" s="614"/>
      <c r="AG12" s="614"/>
      <c r="AH12" s="614"/>
      <c r="AI12" s="614"/>
      <c r="AJ12" s="614"/>
      <c r="AK12" s="614"/>
      <c r="AL12" s="615">
        <v>0.2</v>
      </c>
      <c r="AM12" s="616"/>
      <c r="AN12" s="616"/>
      <c r="AO12" s="617"/>
      <c r="AP12" s="607" t="s">
        <v>256</v>
      </c>
      <c r="AQ12" s="608"/>
      <c r="AR12" s="608"/>
      <c r="AS12" s="608"/>
      <c r="AT12" s="608"/>
      <c r="AU12" s="608"/>
      <c r="AV12" s="608"/>
      <c r="AW12" s="608"/>
      <c r="AX12" s="608"/>
      <c r="AY12" s="608"/>
      <c r="AZ12" s="608"/>
      <c r="BA12" s="608"/>
      <c r="BB12" s="608"/>
      <c r="BC12" s="608"/>
      <c r="BD12" s="608"/>
      <c r="BE12" s="608"/>
      <c r="BF12" s="609"/>
      <c r="BG12" s="610">
        <v>1492793</v>
      </c>
      <c r="BH12" s="611"/>
      <c r="BI12" s="611"/>
      <c r="BJ12" s="611"/>
      <c r="BK12" s="611"/>
      <c r="BL12" s="611"/>
      <c r="BM12" s="611"/>
      <c r="BN12" s="612"/>
      <c r="BO12" s="613">
        <v>55.1</v>
      </c>
      <c r="BP12" s="613"/>
      <c r="BQ12" s="613"/>
      <c r="BR12" s="613"/>
      <c r="BS12" s="614" t="s">
        <v>239</v>
      </c>
      <c r="BT12" s="614"/>
      <c r="BU12" s="614"/>
      <c r="BV12" s="614"/>
      <c r="BW12" s="614"/>
      <c r="BX12" s="614"/>
      <c r="BY12" s="614"/>
      <c r="BZ12" s="614"/>
      <c r="CA12" s="614"/>
      <c r="CB12" s="618"/>
      <c r="CD12" s="607" t="s">
        <v>257</v>
      </c>
      <c r="CE12" s="608"/>
      <c r="CF12" s="608"/>
      <c r="CG12" s="608"/>
      <c r="CH12" s="608"/>
      <c r="CI12" s="608"/>
      <c r="CJ12" s="608"/>
      <c r="CK12" s="608"/>
      <c r="CL12" s="608"/>
      <c r="CM12" s="608"/>
      <c r="CN12" s="608"/>
      <c r="CO12" s="608"/>
      <c r="CP12" s="608"/>
      <c r="CQ12" s="609"/>
      <c r="CR12" s="610">
        <v>171918</v>
      </c>
      <c r="CS12" s="611"/>
      <c r="CT12" s="611"/>
      <c r="CU12" s="611"/>
      <c r="CV12" s="611"/>
      <c r="CW12" s="611"/>
      <c r="CX12" s="611"/>
      <c r="CY12" s="612"/>
      <c r="CZ12" s="613">
        <v>1.9</v>
      </c>
      <c r="DA12" s="613"/>
      <c r="DB12" s="613"/>
      <c r="DC12" s="613"/>
      <c r="DD12" s="619" t="s">
        <v>239</v>
      </c>
      <c r="DE12" s="611"/>
      <c r="DF12" s="611"/>
      <c r="DG12" s="611"/>
      <c r="DH12" s="611"/>
      <c r="DI12" s="611"/>
      <c r="DJ12" s="611"/>
      <c r="DK12" s="611"/>
      <c r="DL12" s="611"/>
      <c r="DM12" s="611"/>
      <c r="DN12" s="611"/>
      <c r="DO12" s="611"/>
      <c r="DP12" s="612"/>
      <c r="DQ12" s="619">
        <v>57305</v>
      </c>
      <c r="DR12" s="611"/>
      <c r="DS12" s="611"/>
      <c r="DT12" s="611"/>
      <c r="DU12" s="611"/>
      <c r="DV12" s="611"/>
      <c r="DW12" s="611"/>
      <c r="DX12" s="611"/>
      <c r="DY12" s="611"/>
      <c r="DZ12" s="611"/>
      <c r="EA12" s="611"/>
      <c r="EB12" s="611"/>
      <c r="EC12" s="620"/>
    </row>
    <row r="13" spans="2:143" ht="11.25" customHeight="1" x14ac:dyDescent="0.15">
      <c r="B13" s="607" t="s">
        <v>258</v>
      </c>
      <c r="C13" s="608"/>
      <c r="D13" s="608"/>
      <c r="E13" s="608"/>
      <c r="F13" s="608"/>
      <c r="G13" s="608"/>
      <c r="H13" s="608"/>
      <c r="I13" s="608"/>
      <c r="J13" s="608"/>
      <c r="K13" s="608"/>
      <c r="L13" s="608"/>
      <c r="M13" s="608"/>
      <c r="N13" s="608"/>
      <c r="O13" s="608"/>
      <c r="P13" s="608"/>
      <c r="Q13" s="609"/>
      <c r="R13" s="610" t="s">
        <v>239</v>
      </c>
      <c r="S13" s="611"/>
      <c r="T13" s="611"/>
      <c r="U13" s="611"/>
      <c r="V13" s="611"/>
      <c r="W13" s="611"/>
      <c r="X13" s="611"/>
      <c r="Y13" s="612"/>
      <c r="Z13" s="613" t="s">
        <v>189</v>
      </c>
      <c r="AA13" s="613"/>
      <c r="AB13" s="613"/>
      <c r="AC13" s="613"/>
      <c r="AD13" s="614" t="s">
        <v>239</v>
      </c>
      <c r="AE13" s="614"/>
      <c r="AF13" s="614"/>
      <c r="AG13" s="614"/>
      <c r="AH13" s="614"/>
      <c r="AI13" s="614"/>
      <c r="AJ13" s="614"/>
      <c r="AK13" s="614"/>
      <c r="AL13" s="615" t="s">
        <v>239</v>
      </c>
      <c r="AM13" s="616"/>
      <c r="AN13" s="616"/>
      <c r="AO13" s="617"/>
      <c r="AP13" s="607" t="s">
        <v>259</v>
      </c>
      <c r="AQ13" s="608"/>
      <c r="AR13" s="608"/>
      <c r="AS13" s="608"/>
      <c r="AT13" s="608"/>
      <c r="AU13" s="608"/>
      <c r="AV13" s="608"/>
      <c r="AW13" s="608"/>
      <c r="AX13" s="608"/>
      <c r="AY13" s="608"/>
      <c r="AZ13" s="608"/>
      <c r="BA13" s="608"/>
      <c r="BB13" s="608"/>
      <c r="BC13" s="608"/>
      <c r="BD13" s="608"/>
      <c r="BE13" s="608"/>
      <c r="BF13" s="609"/>
      <c r="BG13" s="610">
        <v>1487232</v>
      </c>
      <c r="BH13" s="611"/>
      <c r="BI13" s="611"/>
      <c r="BJ13" s="611"/>
      <c r="BK13" s="611"/>
      <c r="BL13" s="611"/>
      <c r="BM13" s="611"/>
      <c r="BN13" s="612"/>
      <c r="BO13" s="613">
        <v>54.9</v>
      </c>
      <c r="BP13" s="613"/>
      <c r="BQ13" s="613"/>
      <c r="BR13" s="613"/>
      <c r="BS13" s="614" t="s">
        <v>189</v>
      </c>
      <c r="BT13" s="614"/>
      <c r="BU13" s="614"/>
      <c r="BV13" s="614"/>
      <c r="BW13" s="614"/>
      <c r="BX13" s="614"/>
      <c r="BY13" s="614"/>
      <c r="BZ13" s="614"/>
      <c r="CA13" s="614"/>
      <c r="CB13" s="618"/>
      <c r="CD13" s="607" t="s">
        <v>260</v>
      </c>
      <c r="CE13" s="608"/>
      <c r="CF13" s="608"/>
      <c r="CG13" s="608"/>
      <c r="CH13" s="608"/>
      <c r="CI13" s="608"/>
      <c r="CJ13" s="608"/>
      <c r="CK13" s="608"/>
      <c r="CL13" s="608"/>
      <c r="CM13" s="608"/>
      <c r="CN13" s="608"/>
      <c r="CO13" s="608"/>
      <c r="CP13" s="608"/>
      <c r="CQ13" s="609"/>
      <c r="CR13" s="610">
        <v>484395</v>
      </c>
      <c r="CS13" s="611"/>
      <c r="CT13" s="611"/>
      <c r="CU13" s="611"/>
      <c r="CV13" s="611"/>
      <c r="CW13" s="611"/>
      <c r="CX13" s="611"/>
      <c r="CY13" s="612"/>
      <c r="CZ13" s="613">
        <v>5.5</v>
      </c>
      <c r="DA13" s="613"/>
      <c r="DB13" s="613"/>
      <c r="DC13" s="613"/>
      <c r="DD13" s="619">
        <v>130414</v>
      </c>
      <c r="DE13" s="611"/>
      <c r="DF13" s="611"/>
      <c r="DG13" s="611"/>
      <c r="DH13" s="611"/>
      <c r="DI13" s="611"/>
      <c r="DJ13" s="611"/>
      <c r="DK13" s="611"/>
      <c r="DL13" s="611"/>
      <c r="DM13" s="611"/>
      <c r="DN13" s="611"/>
      <c r="DO13" s="611"/>
      <c r="DP13" s="612"/>
      <c r="DQ13" s="619">
        <v>386665</v>
      </c>
      <c r="DR13" s="611"/>
      <c r="DS13" s="611"/>
      <c r="DT13" s="611"/>
      <c r="DU13" s="611"/>
      <c r="DV13" s="611"/>
      <c r="DW13" s="611"/>
      <c r="DX13" s="611"/>
      <c r="DY13" s="611"/>
      <c r="DZ13" s="611"/>
      <c r="EA13" s="611"/>
      <c r="EB13" s="611"/>
      <c r="EC13" s="620"/>
    </row>
    <row r="14" spans="2:143" ht="11.25" customHeight="1" x14ac:dyDescent="0.15">
      <c r="B14" s="607" t="s">
        <v>261</v>
      </c>
      <c r="C14" s="608"/>
      <c r="D14" s="608"/>
      <c r="E14" s="608"/>
      <c r="F14" s="608"/>
      <c r="G14" s="608"/>
      <c r="H14" s="608"/>
      <c r="I14" s="608"/>
      <c r="J14" s="608"/>
      <c r="K14" s="608"/>
      <c r="L14" s="608"/>
      <c r="M14" s="608"/>
      <c r="N14" s="608"/>
      <c r="O14" s="608"/>
      <c r="P14" s="608"/>
      <c r="Q14" s="609"/>
      <c r="R14" s="610">
        <v>40</v>
      </c>
      <c r="S14" s="611"/>
      <c r="T14" s="611"/>
      <c r="U14" s="611"/>
      <c r="V14" s="611"/>
      <c r="W14" s="611"/>
      <c r="X14" s="611"/>
      <c r="Y14" s="612"/>
      <c r="Z14" s="613">
        <v>0</v>
      </c>
      <c r="AA14" s="613"/>
      <c r="AB14" s="613"/>
      <c r="AC14" s="613"/>
      <c r="AD14" s="614">
        <v>40</v>
      </c>
      <c r="AE14" s="614"/>
      <c r="AF14" s="614"/>
      <c r="AG14" s="614"/>
      <c r="AH14" s="614"/>
      <c r="AI14" s="614"/>
      <c r="AJ14" s="614"/>
      <c r="AK14" s="614"/>
      <c r="AL14" s="615">
        <v>0</v>
      </c>
      <c r="AM14" s="616"/>
      <c r="AN14" s="616"/>
      <c r="AO14" s="617"/>
      <c r="AP14" s="607" t="s">
        <v>262</v>
      </c>
      <c r="AQ14" s="608"/>
      <c r="AR14" s="608"/>
      <c r="AS14" s="608"/>
      <c r="AT14" s="608"/>
      <c r="AU14" s="608"/>
      <c r="AV14" s="608"/>
      <c r="AW14" s="608"/>
      <c r="AX14" s="608"/>
      <c r="AY14" s="608"/>
      <c r="AZ14" s="608"/>
      <c r="BA14" s="608"/>
      <c r="BB14" s="608"/>
      <c r="BC14" s="608"/>
      <c r="BD14" s="608"/>
      <c r="BE14" s="608"/>
      <c r="BF14" s="609"/>
      <c r="BG14" s="610">
        <v>68677</v>
      </c>
      <c r="BH14" s="611"/>
      <c r="BI14" s="611"/>
      <c r="BJ14" s="611"/>
      <c r="BK14" s="611"/>
      <c r="BL14" s="611"/>
      <c r="BM14" s="611"/>
      <c r="BN14" s="612"/>
      <c r="BO14" s="613">
        <v>2.5</v>
      </c>
      <c r="BP14" s="613"/>
      <c r="BQ14" s="613"/>
      <c r="BR14" s="613"/>
      <c r="BS14" s="614" t="s">
        <v>239</v>
      </c>
      <c r="BT14" s="614"/>
      <c r="BU14" s="614"/>
      <c r="BV14" s="614"/>
      <c r="BW14" s="614"/>
      <c r="BX14" s="614"/>
      <c r="BY14" s="614"/>
      <c r="BZ14" s="614"/>
      <c r="CA14" s="614"/>
      <c r="CB14" s="618"/>
      <c r="CD14" s="607" t="s">
        <v>263</v>
      </c>
      <c r="CE14" s="608"/>
      <c r="CF14" s="608"/>
      <c r="CG14" s="608"/>
      <c r="CH14" s="608"/>
      <c r="CI14" s="608"/>
      <c r="CJ14" s="608"/>
      <c r="CK14" s="608"/>
      <c r="CL14" s="608"/>
      <c r="CM14" s="608"/>
      <c r="CN14" s="608"/>
      <c r="CO14" s="608"/>
      <c r="CP14" s="608"/>
      <c r="CQ14" s="609"/>
      <c r="CR14" s="610">
        <v>264838</v>
      </c>
      <c r="CS14" s="611"/>
      <c r="CT14" s="611"/>
      <c r="CU14" s="611"/>
      <c r="CV14" s="611"/>
      <c r="CW14" s="611"/>
      <c r="CX14" s="611"/>
      <c r="CY14" s="612"/>
      <c r="CZ14" s="613">
        <v>3</v>
      </c>
      <c r="DA14" s="613"/>
      <c r="DB14" s="613"/>
      <c r="DC14" s="613"/>
      <c r="DD14" s="619" t="s">
        <v>239</v>
      </c>
      <c r="DE14" s="611"/>
      <c r="DF14" s="611"/>
      <c r="DG14" s="611"/>
      <c r="DH14" s="611"/>
      <c r="DI14" s="611"/>
      <c r="DJ14" s="611"/>
      <c r="DK14" s="611"/>
      <c r="DL14" s="611"/>
      <c r="DM14" s="611"/>
      <c r="DN14" s="611"/>
      <c r="DO14" s="611"/>
      <c r="DP14" s="612"/>
      <c r="DQ14" s="619">
        <v>263438</v>
      </c>
      <c r="DR14" s="611"/>
      <c r="DS14" s="611"/>
      <c r="DT14" s="611"/>
      <c r="DU14" s="611"/>
      <c r="DV14" s="611"/>
      <c r="DW14" s="611"/>
      <c r="DX14" s="611"/>
      <c r="DY14" s="611"/>
      <c r="DZ14" s="611"/>
      <c r="EA14" s="611"/>
      <c r="EB14" s="611"/>
      <c r="EC14" s="620"/>
    </row>
    <row r="15" spans="2:143" ht="11.25" customHeight="1" x14ac:dyDescent="0.15">
      <c r="B15" s="607" t="s">
        <v>264</v>
      </c>
      <c r="C15" s="608"/>
      <c r="D15" s="608"/>
      <c r="E15" s="608"/>
      <c r="F15" s="608"/>
      <c r="G15" s="608"/>
      <c r="H15" s="608"/>
      <c r="I15" s="608"/>
      <c r="J15" s="608"/>
      <c r="K15" s="608"/>
      <c r="L15" s="608"/>
      <c r="M15" s="608"/>
      <c r="N15" s="608"/>
      <c r="O15" s="608"/>
      <c r="P15" s="608"/>
      <c r="Q15" s="609"/>
      <c r="R15" s="610" t="s">
        <v>189</v>
      </c>
      <c r="S15" s="611"/>
      <c r="T15" s="611"/>
      <c r="U15" s="611"/>
      <c r="V15" s="611"/>
      <c r="W15" s="611"/>
      <c r="X15" s="611"/>
      <c r="Y15" s="612"/>
      <c r="Z15" s="613" t="s">
        <v>239</v>
      </c>
      <c r="AA15" s="613"/>
      <c r="AB15" s="613"/>
      <c r="AC15" s="613"/>
      <c r="AD15" s="614" t="s">
        <v>239</v>
      </c>
      <c r="AE15" s="614"/>
      <c r="AF15" s="614"/>
      <c r="AG15" s="614"/>
      <c r="AH15" s="614"/>
      <c r="AI15" s="614"/>
      <c r="AJ15" s="614"/>
      <c r="AK15" s="614"/>
      <c r="AL15" s="615" t="s">
        <v>239</v>
      </c>
      <c r="AM15" s="616"/>
      <c r="AN15" s="616"/>
      <c r="AO15" s="617"/>
      <c r="AP15" s="607" t="s">
        <v>265</v>
      </c>
      <c r="AQ15" s="608"/>
      <c r="AR15" s="608"/>
      <c r="AS15" s="608"/>
      <c r="AT15" s="608"/>
      <c r="AU15" s="608"/>
      <c r="AV15" s="608"/>
      <c r="AW15" s="608"/>
      <c r="AX15" s="608"/>
      <c r="AY15" s="608"/>
      <c r="AZ15" s="608"/>
      <c r="BA15" s="608"/>
      <c r="BB15" s="608"/>
      <c r="BC15" s="608"/>
      <c r="BD15" s="608"/>
      <c r="BE15" s="608"/>
      <c r="BF15" s="609"/>
      <c r="BG15" s="610">
        <v>127565</v>
      </c>
      <c r="BH15" s="611"/>
      <c r="BI15" s="611"/>
      <c r="BJ15" s="611"/>
      <c r="BK15" s="611"/>
      <c r="BL15" s="611"/>
      <c r="BM15" s="611"/>
      <c r="BN15" s="612"/>
      <c r="BO15" s="613">
        <v>4.7</v>
      </c>
      <c r="BP15" s="613"/>
      <c r="BQ15" s="613"/>
      <c r="BR15" s="613"/>
      <c r="BS15" s="614" t="s">
        <v>239</v>
      </c>
      <c r="BT15" s="614"/>
      <c r="BU15" s="614"/>
      <c r="BV15" s="614"/>
      <c r="BW15" s="614"/>
      <c r="BX15" s="614"/>
      <c r="BY15" s="614"/>
      <c r="BZ15" s="614"/>
      <c r="CA15" s="614"/>
      <c r="CB15" s="618"/>
      <c r="CD15" s="607" t="s">
        <v>266</v>
      </c>
      <c r="CE15" s="608"/>
      <c r="CF15" s="608"/>
      <c r="CG15" s="608"/>
      <c r="CH15" s="608"/>
      <c r="CI15" s="608"/>
      <c r="CJ15" s="608"/>
      <c r="CK15" s="608"/>
      <c r="CL15" s="608"/>
      <c r="CM15" s="608"/>
      <c r="CN15" s="608"/>
      <c r="CO15" s="608"/>
      <c r="CP15" s="608"/>
      <c r="CQ15" s="609"/>
      <c r="CR15" s="610">
        <v>1028489</v>
      </c>
      <c r="CS15" s="611"/>
      <c r="CT15" s="611"/>
      <c r="CU15" s="611"/>
      <c r="CV15" s="611"/>
      <c r="CW15" s="611"/>
      <c r="CX15" s="611"/>
      <c r="CY15" s="612"/>
      <c r="CZ15" s="613">
        <v>11.7</v>
      </c>
      <c r="DA15" s="613"/>
      <c r="DB15" s="613"/>
      <c r="DC15" s="613"/>
      <c r="DD15" s="619">
        <v>24996</v>
      </c>
      <c r="DE15" s="611"/>
      <c r="DF15" s="611"/>
      <c r="DG15" s="611"/>
      <c r="DH15" s="611"/>
      <c r="DI15" s="611"/>
      <c r="DJ15" s="611"/>
      <c r="DK15" s="611"/>
      <c r="DL15" s="611"/>
      <c r="DM15" s="611"/>
      <c r="DN15" s="611"/>
      <c r="DO15" s="611"/>
      <c r="DP15" s="612"/>
      <c r="DQ15" s="619">
        <v>699817</v>
      </c>
      <c r="DR15" s="611"/>
      <c r="DS15" s="611"/>
      <c r="DT15" s="611"/>
      <c r="DU15" s="611"/>
      <c r="DV15" s="611"/>
      <c r="DW15" s="611"/>
      <c r="DX15" s="611"/>
      <c r="DY15" s="611"/>
      <c r="DZ15" s="611"/>
      <c r="EA15" s="611"/>
      <c r="EB15" s="611"/>
      <c r="EC15" s="620"/>
    </row>
    <row r="16" spans="2:143" ht="11.25" customHeight="1" x14ac:dyDescent="0.15">
      <c r="B16" s="607" t="s">
        <v>267</v>
      </c>
      <c r="C16" s="608"/>
      <c r="D16" s="608"/>
      <c r="E16" s="608"/>
      <c r="F16" s="608"/>
      <c r="G16" s="608"/>
      <c r="H16" s="608"/>
      <c r="I16" s="608"/>
      <c r="J16" s="608"/>
      <c r="K16" s="608"/>
      <c r="L16" s="608"/>
      <c r="M16" s="608"/>
      <c r="N16" s="608"/>
      <c r="O16" s="608"/>
      <c r="P16" s="608"/>
      <c r="Q16" s="609"/>
      <c r="R16" s="610">
        <v>3703</v>
      </c>
      <c r="S16" s="611"/>
      <c r="T16" s="611"/>
      <c r="U16" s="611"/>
      <c r="V16" s="611"/>
      <c r="W16" s="611"/>
      <c r="X16" s="611"/>
      <c r="Y16" s="612"/>
      <c r="Z16" s="613">
        <v>0</v>
      </c>
      <c r="AA16" s="613"/>
      <c r="AB16" s="613"/>
      <c r="AC16" s="613"/>
      <c r="AD16" s="614">
        <v>3703</v>
      </c>
      <c r="AE16" s="614"/>
      <c r="AF16" s="614"/>
      <c r="AG16" s="614"/>
      <c r="AH16" s="614"/>
      <c r="AI16" s="614"/>
      <c r="AJ16" s="614"/>
      <c r="AK16" s="614"/>
      <c r="AL16" s="615">
        <v>0.1</v>
      </c>
      <c r="AM16" s="616"/>
      <c r="AN16" s="616"/>
      <c r="AO16" s="617"/>
      <c r="AP16" s="607" t="s">
        <v>268</v>
      </c>
      <c r="AQ16" s="608"/>
      <c r="AR16" s="608"/>
      <c r="AS16" s="608"/>
      <c r="AT16" s="608"/>
      <c r="AU16" s="608"/>
      <c r="AV16" s="608"/>
      <c r="AW16" s="608"/>
      <c r="AX16" s="608"/>
      <c r="AY16" s="608"/>
      <c r="AZ16" s="608"/>
      <c r="BA16" s="608"/>
      <c r="BB16" s="608"/>
      <c r="BC16" s="608"/>
      <c r="BD16" s="608"/>
      <c r="BE16" s="608"/>
      <c r="BF16" s="609"/>
      <c r="BG16" s="610" t="s">
        <v>239</v>
      </c>
      <c r="BH16" s="611"/>
      <c r="BI16" s="611"/>
      <c r="BJ16" s="611"/>
      <c r="BK16" s="611"/>
      <c r="BL16" s="611"/>
      <c r="BM16" s="611"/>
      <c r="BN16" s="612"/>
      <c r="BO16" s="613" t="s">
        <v>239</v>
      </c>
      <c r="BP16" s="613"/>
      <c r="BQ16" s="613"/>
      <c r="BR16" s="613"/>
      <c r="BS16" s="614" t="s">
        <v>239</v>
      </c>
      <c r="BT16" s="614"/>
      <c r="BU16" s="614"/>
      <c r="BV16" s="614"/>
      <c r="BW16" s="614"/>
      <c r="BX16" s="614"/>
      <c r="BY16" s="614"/>
      <c r="BZ16" s="614"/>
      <c r="CA16" s="614"/>
      <c r="CB16" s="618"/>
      <c r="CD16" s="607" t="s">
        <v>269</v>
      </c>
      <c r="CE16" s="608"/>
      <c r="CF16" s="608"/>
      <c r="CG16" s="608"/>
      <c r="CH16" s="608"/>
      <c r="CI16" s="608"/>
      <c r="CJ16" s="608"/>
      <c r="CK16" s="608"/>
      <c r="CL16" s="608"/>
      <c r="CM16" s="608"/>
      <c r="CN16" s="608"/>
      <c r="CO16" s="608"/>
      <c r="CP16" s="608"/>
      <c r="CQ16" s="609"/>
      <c r="CR16" s="610" t="s">
        <v>239</v>
      </c>
      <c r="CS16" s="611"/>
      <c r="CT16" s="611"/>
      <c r="CU16" s="611"/>
      <c r="CV16" s="611"/>
      <c r="CW16" s="611"/>
      <c r="CX16" s="611"/>
      <c r="CY16" s="612"/>
      <c r="CZ16" s="613" t="s">
        <v>239</v>
      </c>
      <c r="DA16" s="613"/>
      <c r="DB16" s="613"/>
      <c r="DC16" s="613"/>
      <c r="DD16" s="619" t="s">
        <v>239</v>
      </c>
      <c r="DE16" s="611"/>
      <c r="DF16" s="611"/>
      <c r="DG16" s="611"/>
      <c r="DH16" s="611"/>
      <c r="DI16" s="611"/>
      <c r="DJ16" s="611"/>
      <c r="DK16" s="611"/>
      <c r="DL16" s="611"/>
      <c r="DM16" s="611"/>
      <c r="DN16" s="611"/>
      <c r="DO16" s="611"/>
      <c r="DP16" s="612"/>
      <c r="DQ16" s="619" t="s">
        <v>239</v>
      </c>
      <c r="DR16" s="611"/>
      <c r="DS16" s="611"/>
      <c r="DT16" s="611"/>
      <c r="DU16" s="611"/>
      <c r="DV16" s="611"/>
      <c r="DW16" s="611"/>
      <c r="DX16" s="611"/>
      <c r="DY16" s="611"/>
      <c r="DZ16" s="611"/>
      <c r="EA16" s="611"/>
      <c r="EB16" s="611"/>
      <c r="EC16" s="620"/>
    </row>
    <row r="17" spans="2:133" ht="11.25" customHeight="1" x14ac:dyDescent="0.15">
      <c r="B17" s="607" t="s">
        <v>270</v>
      </c>
      <c r="C17" s="608"/>
      <c r="D17" s="608"/>
      <c r="E17" s="608"/>
      <c r="F17" s="608"/>
      <c r="G17" s="608"/>
      <c r="H17" s="608"/>
      <c r="I17" s="608"/>
      <c r="J17" s="608"/>
      <c r="K17" s="608"/>
      <c r="L17" s="608"/>
      <c r="M17" s="608"/>
      <c r="N17" s="608"/>
      <c r="O17" s="608"/>
      <c r="P17" s="608"/>
      <c r="Q17" s="609"/>
      <c r="R17" s="610">
        <v>24391</v>
      </c>
      <c r="S17" s="611"/>
      <c r="T17" s="611"/>
      <c r="U17" s="611"/>
      <c r="V17" s="611"/>
      <c r="W17" s="611"/>
      <c r="X17" s="611"/>
      <c r="Y17" s="612"/>
      <c r="Z17" s="613">
        <v>0.3</v>
      </c>
      <c r="AA17" s="613"/>
      <c r="AB17" s="613"/>
      <c r="AC17" s="613"/>
      <c r="AD17" s="614">
        <v>24391</v>
      </c>
      <c r="AE17" s="614"/>
      <c r="AF17" s="614"/>
      <c r="AG17" s="614"/>
      <c r="AH17" s="614"/>
      <c r="AI17" s="614"/>
      <c r="AJ17" s="614"/>
      <c r="AK17" s="614"/>
      <c r="AL17" s="615">
        <v>0.5</v>
      </c>
      <c r="AM17" s="616"/>
      <c r="AN17" s="616"/>
      <c r="AO17" s="617"/>
      <c r="AP17" s="607" t="s">
        <v>271</v>
      </c>
      <c r="AQ17" s="608"/>
      <c r="AR17" s="608"/>
      <c r="AS17" s="608"/>
      <c r="AT17" s="608"/>
      <c r="AU17" s="608"/>
      <c r="AV17" s="608"/>
      <c r="AW17" s="608"/>
      <c r="AX17" s="608"/>
      <c r="AY17" s="608"/>
      <c r="AZ17" s="608"/>
      <c r="BA17" s="608"/>
      <c r="BB17" s="608"/>
      <c r="BC17" s="608"/>
      <c r="BD17" s="608"/>
      <c r="BE17" s="608"/>
      <c r="BF17" s="609"/>
      <c r="BG17" s="610" t="s">
        <v>239</v>
      </c>
      <c r="BH17" s="611"/>
      <c r="BI17" s="611"/>
      <c r="BJ17" s="611"/>
      <c r="BK17" s="611"/>
      <c r="BL17" s="611"/>
      <c r="BM17" s="611"/>
      <c r="BN17" s="612"/>
      <c r="BO17" s="613" t="s">
        <v>239</v>
      </c>
      <c r="BP17" s="613"/>
      <c r="BQ17" s="613"/>
      <c r="BR17" s="613"/>
      <c r="BS17" s="614" t="s">
        <v>239</v>
      </c>
      <c r="BT17" s="614"/>
      <c r="BU17" s="614"/>
      <c r="BV17" s="614"/>
      <c r="BW17" s="614"/>
      <c r="BX17" s="614"/>
      <c r="BY17" s="614"/>
      <c r="BZ17" s="614"/>
      <c r="CA17" s="614"/>
      <c r="CB17" s="618"/>
      <c r="CD17" s="607" t="s">
        <v>272</v>
      </c>
      <c r="CE17" s="608"/>
      <c r="CF17" s="608"/>
      <c r="CG17" s="608"/>
      <c r="CH17" s="608"/>
      <c r="CI17" s="608"/>
      <c r="CJ17" s="608"/>
      <c r="CK17" s="608"/>
      <c r="CL17" s="608"/>
      <c r="CM17" s="608"/>
      <c r="CN17" s="608"/>
      <c r="CO17" s="608"/>
      <c r="CP17" s="608"/>
      <c r="CQ17" s="609"/>
      <c r="CR17" s="610">
        <v>441795</v>
      </c>
      <c r="CS17" s="611"/>
      <c r="CT17" s="611"/>
      <c r="CU17" s="611"/>
      <c r="CV17" s="611"/>
      <c r="CW17" s="611"/>
      <c r="CX17" s="611"/>
      <c r="CY17" s="612"/>
      <c r="CZ17" s="613">
        <v>5</v>
      </c>
      <c r="DA17" s="613"/>
      <c r="DB17" s="613"/>
      <c r="DC17" s="613"/>
      <c r="DD17" s="619" t="s">
        <v>189</v>
      </c>
      <c r="DE17" s="611"/>
      <c r="DF17" s="611"/>
      <c r="DG17" s="611"/>
      <c r="DH17" s="611"/>
      <c r="DI17" s="611"/>
      <c r="DJ17" s="611"/>
      <c r="DK17" s="611"/>
      <c r="DL17" s="611"/>
      <c r="DM17" s="611"/>
      <c r="DN17" s="611"/>
      <c r="DO17" s="611"/>
      <c r="DP17" s="612"/>
      <c r="DQ17" s="619">
        <v>441795</v>
      </c>
      <c r="DR17" s="611"/>
      <c r="DS17" s="611"/>
      <c r="DT17" s="611"/>
      <c r="DU17" s="611"/>
      <c r="DV17" s="611"/>
      <c r="DW17" s="611"/>
      <c r="DX17" s="611"/>
      <c r="DY17" s="611"/>
      <c r="DZ17" s="611"/>
      <c r="EA17" s="611"/>
      <c r="EB17" s="611"/>
      <c r="EC17" s="620"/>
    </row>
    <row r="18" spans="2:133" ht="11.25" customHeight="1" x14ac:dyDescent="0.15">
      <c r="B18" s="607" t="s">
        <v>273</v>
      </c>
      <c r="C18" s="608"/>
      <c r="D18" s="608"/>
      <c r="E18" s="608"/>
      <c r="F18" s="608"/>
      <c r="G18" s="608"/>
      <c r="H18" s="608"/>
      <c r="I18" s="608"/>
      <c r="J18" s="608"/>
      <c r="K18" s="608"/>
      <c r="L18" s="608"/>
      <c r="M18" s="608"/>
      <c r="N18" s="608"/>
      <c r="O18" s="608"/>
      <c r="P18" s="608"/>
      <c r="Q18" s="609"/>
      <c r="R18" s="610">
        <v>16000</v>
      </c>
      <c r="S18" s="611"/>
      <c r="T18" s="611"/>
      <c r="U18" s="611"/>
      <c r="V18" s="611"/>
      <c r="W18" s="611"/>
      <c r="X18" s="611"/>
      <c r="Y18" s="612"/>
      <c r="Z18" s="613">
        <v>0.2</v>
      </c>
      <c r="AA18" s="613"/>
      <c r="AB18" s="613"/>
      <c r="AC18" s="613"/>
      <c r="AD18" s="614">
        <v>16000</v>
      </c>
      <c r="AE18" s="614"/>
      <c r="AF18" s="614"/>
      <c r="AG18" s="614"/>
      <c r="AH18" s="614"/>
      <c r="AI18" s="614"/>
      <c r="AJ18" s="614"/>
      <c r="AK18" s="614"/>
      <c r="AL18" s="615">
        <v>0.3</v>
      </c>
      <c r="AM18" s="616"/>
      <c r="AN18" s="616"/>
      <c r="AO18" s="617"/>
      <c r="AP18" s="607" t="s">
        <v>274</v>
      </c>
      <c r="AQ18" s="608"/>
      <c r="AR18" s="608"/>
      <c r="AS18" s="608"/>
      <c r="AT18" s="608"/>
      <c r="AU18" s="608"/>
      <c r="AV18" s="608"/>
      <c r="AW18" s="608"/>
      <c r="AX18" s="608"/>
      <c r="AY18" s="608"/>
      <c r="AZ18" s="608"/>
      <c r="BA18" s="608"/>
      <c r="BB18" s="608"/>
      <c r="BC18" s="608"/>
      <c r="BD18" s="608"/>
      <c r="BE18" s="608"/>
      <c r="BF18" s="609"/>
      <c r="BG18" s="610" t="s">
        <v>239</v>
      </c>
      <c r="BH18" s="611"/>
      <c r="BI18" s="611"/>
      <c r="BJ18" s="611"/>
      <c r="BK18" s="611"/>
      <c r="BL18" s="611"/>
      <c r="BM18" s="611"/>
      <c r="BN18" s="612"/>
      <c r="BO18" s="613" t="s">
        <v>239</v>
      </c>
      <c r="BP18" s="613"/>
      <c r="BQ18" s="613"/>
      <c r="BR18" s="613"/>
      <c r="BS18" s="614" t="s">
        <v>239</v>
      </c>
      <c r="BT18" s="614"/>
      <c r="BU18" s="614"/>
      <c r="BV18" s="614"/>
      <c r="BW18" s="614"/>
      <c r="BX18" s="614"/>
      <c r="BY18" s="614"/>
      <c r="BZ18" s="614"/>
      <c r="CA18" s="614"/>
      <c r="CB18" s="618"/>
      <c r="CD18" s="607" t="s">
        <v>275</v>
      </c>
      <c r="CE18" s="608"/>
      <c r="CF18" s="608"/>
      <c r="CG18" s="608"/>
      <c r="CH18" s="608"/>
      <c r="CI18" s="608"/>
      <c r="CJ18" s="608"/>
      <c r="CK18" s="608"/>
      <c r="CL18" s="608"/>
      <c r="CM18" s="608"/>
      <c r="CN18" s="608"/>
      <c r="CO18" s="608"/>
      <c r="CP18" s="608"/>
      <c r="CQ18" s="609"/>
      <c r="CR18" s="610" t="s">
        <v>239</v>
      </c>
      <c r="CS18" s="611"/>
      <c r="CT18" s="611"/>
      <c r="CU18" s="611"/>
      <c r="CV18" s="611"/>
      <c r="CW18" s="611"/>
      <c r="CX18" s="611"/>
      <c r="CY18" s="612"/>
      <c r="CZ18" s="613" t="s">
        <v>239</v>
      </c>
      <c r="DA18" s="613"/>
      <c r="DB18" s="613"/>
      <c r="DC18" s="613"/>
      <c r="DD18" s="619" t="s">
        <v>239</v>
      </c>
      <c r="DE18" s="611"/>
      <c r="DF18" s="611"/>
      <c r="DG18" s="611"/>
      <c r="DH18" s="611"/>
      <c r="DI18" s="611"/>
      <c r="DJ18" s="611"/>
      <c r="DK18" s="611"/>
      <c r="DL18" s="611"/>
      <c r="DM18" s="611"/>
      <c r="DN18" s="611"/>
      <c r="DO18" s="611"/>
      <c r="DP18" s="612"/>
      <c r="DQ18" s="619" t="s">
        <v>239</v>
      </c>
      <c r="DR18" s="611"/>
      <c r="DS18" s="611"/>
      <c r="DT18" s="611"/>
      <c r="DU18" s="611"/>
      <c r="DV18" s="611"/>
      <c r="DW18" s="611"/>
      <c r="DX18" s="611"/>
      <c r="DY18" s="611"/>
      <c r="DZ18" s="611"/>
      <c r="EA18" s="611"/>
      <c r="EB18" s="611"/>
      <c r="EC18" s="620"/>
    </row>
    <row r="19" spans="2:133" ht="11.25" customHeight="1" x14ac:dyDescent="0.15">
      <c r="B19" s="607" t="s">
        <v>276</v>
      </c>
      <c r="C19" s="608"/>
      <c r="D19" s="608"/>
      <c r="E19" s="608"/>
      <c r="F19" s="608"/>
      <c r="G19" s="608"/>
      <c r="H19" s="608"/>
      <c r="I19" s="608"/>
      <c r="J19" s="608"/>
      <c r="K19" s="608"/>
      <c r="L19" s="608"/>
      <c r="M19" s="608"/>
      <c r="N19" s="608"/>
      <c r="O19" s="608"/>
      <c r="P19" s="608"/>
      <c r="Q19" s="609"/>
      <c r="R19" s="610">
        <v>16000</v>
      </c>
      <c r="S19" s="611"/>
      <c r="T19" s="611"/>
      <c r="U19" s="611"/>
      <c r="V19" s="611"/>
      <c r="W19" s="611"/>
      <c r="X19" s="611"/>
      <c r="Y19" s="612"/>
      <c r="Z19" s="613">
        <v>0.2</v>
      </c>
      <c r="AA19" s="613"/>
      <c r="AB19" s="613"/>
      <c r="AC19" s="613"/>
      <c r="AD19" s="614">
        <v>16000</v>
      </c>
      <c r="AE19" s="614"/>
      <c r="AF19" s="614"/>
      <c r="AG19" s="614"/>
      <c r="AH19" s="614"/>
      <c r="AI19" s="614"/>
      <c r="AJ19" s="614"/>
      <c r="AK19" s="614"/>
      <c r="AL19" s="615">
        <v>0.3</v>
      </c>
      <c r="AM19" s="616"/>
      <c r="AN19" s="616"/>
      <c r="AO19" s="617"/>
      <c r="AP19" s="607" t="s">
        <v>277</v>
      </c>
      <c r="AQ19" s="608"/>
      <c r="AR19" s="608"/>
      <c r="AS19" s="608"/>
      <c r="AT19" s="608"/>
      <c r="AU19" s="608"/>
      <c r="AV19" s="608"/>
      <c r="AW19" s="608"/>
      <c r="AX19" s="608"/>
      <c r="AY19" s="608"/>
      <c r="AZ19" s="608"/>
      <c r="BA19" s="608"/>
      <c r="BB19" s="608"/>
      <c r="BC19" s="608"/>
      <c r="BD19" s="608"/>
      <c r="BE19" s="608"/>
      <c r="BF19" s="609"/>
      <c r="BG19" s="610" t="s">
        <v>239</v>
      </c>
      <c r="BH19" s="611"/>
      <c r="BI19" s="611"/>
      <c r="BJ19" s="611"/>
      <c r="BK19" s="611"/>
      <c r="BL19" s="611"/>
      <c r="BM19" s="611"/>
      <c r="BN19" s="612"/>
      <c r="BO19" s="613" t="s">
        <v>239</v>
      </c>
      <c r="BP19" s="613"/>
      <c r="BQ19" s="613"/>
      <c r="BR19" s="613"/>
      <c r="BS19" s="614" t="s">
        <v>239</v>
      </c>
      <c r="BT19" s="614"/>
      <c r="BU19" s="614"/>
      <c r="BV19" s="614"/>
      <c r="BW19" s="614"/>
      <c r="BX19" s="614"/>
      <c r="BY19" s="614"/>
      <c r="BZ19" s="614"/>
      <c r="CA19" s="614"/>
      <c r="CB19" s="618"/>
      <c r="CD19" s="607" t="s">
        <v>278</v>
      </c>
      <c r="CE19" s="608"/>
      <c r="CF19" s="608"/>
      <c r="CG19" s="608"/>
      <c r="CH19" s="608"/>
      <c r="CI19" s="608"/>
      <c r="CJ19" s="608"/>
      <c r="CK19" s="608"/>
      <c r="CL19" s="608"/>
      <c r="CM19" s="608"/>
      <c r="CN19" s="608"/>
      <c r="CO19" s="608"/>
      <c r="CP19" s="608"/>
      <c r="CQ19" s="609"/>
      <c r="CR19" s="610" t="s">
        <v>189</v>
      </c>
      <c r="CS19" s="611"/>
      <c r="CT19" s="611"/>
      <c r="CU19" s="611"/>
      <c r="CV19" s="611"/>
      <c r="CW19" s="611"/>
      <c r="CX19" s="611"/>
      <c r="CY19" s="612"/>
      <c r="CZ19" s="613" t="s">
        <v>239</v>
      </c>
      <c r="DA19" s="613"/>
      <c r="DB19" s="613"/>
      <c r="DC19" s="613"/>
      <c r="DD19" s="619" t="s">
        <v>239</v>
      </c>
      <c r="DE19" s="611"/>
      <c r="DF19" s="611"/>
      <c r="DG19" s="611"/>
      <c r="DH19" s="611"/>
      <c r="DI19" s="611"/>
      <c r="DJ19" s="611"/>
      <c r="DK19" s="611"/>
      <c r="DL19" s="611"/>
      <c r="DM19" s="611"/>
      <c r="DN19" s="611"/>
      <c r="DO19" s="611"/>
      <c r="DP19" s="612"/>
      <c r="DQ19" s="619" t="s">
        <v>239</v>
      </c>
      <c r="DR19" s="611"/>
      <c r="DS19" s="611"/>
      <c r="DT19" s="611"/>
      <c r="DU19" s="611"/>
      <c r="DV19" s="611"/>
      <c r="DW19" s="611"/>
      <c r="DX19" s="611"/>
      <c r="DY19" s="611"/>
      <c r="DZ19" s="611"/>
      <c r="EA19" s="611"/>
      <c r="EB19" s="611"/>
      <c r="EC19" s="620"/>
    </row>
    <row r="20" spans="2:133" ht="11.25" customHeight="1" x14ac:dyDescent="0.15">
      <c r="B20" s="623" t="s">
        <v>279</v>
      </c>
      <c r="C20" s="624"/>
      <c r="D20" s="624"/>
      <c r="E20" s="624"/>
      <c r="F20" s="624"/>
      <c r="G20" s="624"/>
      <c r="H20" s="624"/>
      <c r="I20" s="624"/>
      <c r="J20" s="624"/>
      <c r="K20" s="624"/>
      <c r="L20" s="624"/>
      <c r="M20" s="624"/>
      <c r="N20" s="624"/>
      <c r="O20" s="624"/>
      <c r="P20" s="624"/>
      <c r="Q20" s="625"/>
      <c r="R20" s="610" t="s">
        <v>189</v>
      </c>
      <c r="S20" s="611"/>
      <c r="T20" s="611"/>
      <c r="U20" s="611"/>
      <c r="V20" s="611"/>
      <c r="W20" s="611"/>
      <c r="X20" s="611"/>
      <c r="Y20" s="612"/>
      <c r="Z20" s="613" t="s">
        <v>239</v>
      </c>
      <c r="AA20" s="613"/>
      <c r="AB20" s="613"/>
      <c r="AC20" s="613"/>
      <c r="AD20" s="614" t="s">
        <v>189</v>
      </c>
      <c r="AE20" s="614"/>
      <c r="AF20" s="614"/>
      <c r="AG20" s="614"/>
      <c r="AH20" s="614"/>
      <c r="AI20" s="614"/>
      <c r="AJ20" s="614"/>
      <c r="AK20" s="614"/>
      <c r="AL20" s="615" t="s">
        <v>239</v>
      </c>
      <c r="AM20" s="616"/>
      <c r="AN20" s="616"/>
      <c r="AO20" s="617"/>
      <c r="AP20" s="607" t="s">
        <v>280</v>
      </c>
      <c r="AQ20" s="608"/>
      <c r="AR20" s="608"/>
      <c r="AS20" s="608"/>
      <c r="AT20" s="608"/>
      <c r="AU20" s="608"/>
      <c r="AV20" s="608"/>
      <c r="AW20" s="608"/>
      <c r="AX20" s="608"/>
      <c r="AY20" s="608"/>
      <c r="AZ20" s="608"/>
      <c r="BA20" s="608"/>
      <c r="BB20" s="608"/>
      <c r="BC20" s="608"/>
      <c r="BD20" s="608"/>
      <c r="BE20" s="608"/>
      <c r="BF20" s="609"/>
      <c r="BG20" s="610" t="s">
        <v>239</v>
      </c>
      <c r="BH20" s="611"/>
      <c r="BI20" s="611"/>
      <c r="BJ20" s="611"/>
      <c r="BK20" s="611"/>
      <c r="BL20" s="611"/>
      <c r="BM20" s="611"/>
      <c r="BN20" s="612"/>
      <c r="BO20" s="613" t="s">
        <v>239</v>
      </c>
      <c r="BP20" s="613"/>
      <c r="BQ20" s="613"/>
      <c r="BR20" s="613"/>
      <c r="BS20" s="614" t="s">
        <v>239</v>
      </c>
      <c r="BT20" s="614"/>
      <c r="BU20" s="614"/>
      <c r="BV20" s="614"/>
      <c r="BW20" s="614"/>
      <c r="BX20" s="614"/>
      <c r="BY20" s="614"/>
      <c r="BZ20" s="614"/>
      <c r="CA20" s="614"/>
      <c r="CB20" s="618"/>
      <c r="CD20" s="607" t="s">
        <v>281</v>
      </c>
      <c r="CE20" s="608"/>
      <c r="CF20" s="608"/>
      <c r="CG20" s="608"/>
      <c r="CH20" s="608"/>
      <c r="CI20" s="608"/>
      <c r="CJ20" s="608"/>
      <c r="CK20" s="608"/>
      <c r="CL20" s="608"/>
      <c r="CM20" s="608"/>
      <c r="CN20" s="608"/>
      <c r="CO20" s="608"/>
      <c r="CP20" s="608"/>
      <c r="CQ20" s="609"/>
      <c r="CR20" s="610">
        <v>8819650</v>
      </c>
      <c r="CS20" s="611"/>
      <c r="CT20" s="611"/>
      <c r="CU20" s="611"/>
      <c r="CV20" s="611"/>
      <c r="CW20" s="611"/>
      <c r="CX20" s="611"/>
      <c r="CY20" s="612"/>
      <c r="CZ20" s="613">
        <v>100</v>
      </c>
      <c r="DA20" s="613"/>
      <c r="DB20" s="613"/>
      <c r="DC20" s="613"/>
      <c r="DD20" s="619">
        <v>344399</v>
      </c>
      <c r="DE20" s="611"/>
      <c r="DF20" s="611"/>
      <c r="DG20" s="611"/>
      <c r="DH20" s="611"/>
      <c r="DI20" s="611"/>
      <c r="DJ20" s="611"/>
      <c r="DK20" s="611"/>
      <c r="DL20" s="611"/>
      <c r="DM20" s="611"/>
      <c r="DN20" s="611"/>
      <c r="DO20" s="611"/>
      <c r="DP20" s="612"/>
      <c r="DQ20" s="619">
        <v>5291700</v>
      </c>
      <c r="DR20" s="611"/>
      <c r="DS20" s="611"/>
      <c r="DT20" s="611"/>
      <c r="DU20" s="611"/>
      <c r="DV20" s="611"/>
      <c r="DW20" s="611"/>
      <c r="DX20" s="611"/>
      <c r="DY20" s="611"/>
      <c r="DZ20" s="611"/>
      <c r="EA20" s="611"/>
      <c r="EB20" s="611"/>
      <c r="EC20" s="620"/>
    </row>
    <row r="21" spans="2:133" ht="11.25" customHeight="1" x14ac:dyDescent="0.15">
      <c r="B21" s="607" t="s">
        <v>282</v>
      </c>
      <c r="C21" s="608"/>
      <c r="D21" s="608"/>
      <c r="E21" s="608"/>
      <c r="F21" s="608"/>
      <c r="G21" s="608"/>
      <c r="H21" s="608"/>
      <c r="I21" s="608"/>
      <c r="J21" s="608"/>
      <c r="K21" s="608"/>
      <c r="L21" s="608"/>
      <c r="M21" s="608"/>
      <c r="N21" s="608"/>
      <c r="O21" s="608"/>
      <c r="P21" s="608"/>
      <c r="Q21" s="609"/>
      <c r="R21" s="610">
        <v>1514619</v>
      </c>
      <c r="S21" s="611"/>
      <c r="T21" s="611"/>
      <c r="U21" s="611"/>
      <c r="V21" s="611"/>
      <c r="W21" s="611"/>
      <c r="X21" s="611"/>
      <c r="Y21" s="612"/>
      <c r="Z21" s="613">
        <v>16.399999999999999</v>
      </c>
      <c r="AA21" s="613"/>
      <c r="AB21" s="613"/>
      <c r="AC21" s="613"/>
      <c r="AD21" s="614">
        <v>1414439</v>
      </c>
      <c r="AE21" s="614"/>
      <c r="AF21" s="614"/>
      <c r="AG21" s="614"/>
      <c r="AH21" s="614"/>
      <c r="AI21" s="614"/>
      <c r="AJ21" s="614"/>
      <c r="AK21" s="614"/>
      <c r="AL21" s="615">
        <v>28.6</v>
      </c>
      <c r="AM21" s="616"/>
      <c r="AN21" s="616"/>
      <c r="AO21" s="617"/>
      <c r="AP21" s="607" t="s">
        <v>283</v>
      </c>
      <c r="AQ21" s="626"/>
      <c r="AR21" s="626"/>
      <c r="AS21" s="626"/>
      <c r="AT21" s="626"/>
      <c r="AU21" s="626"/>
      <c r="AV21" s="626"/>
      <c r="AW21" s="626"/>
      <c r="AX21" s="626"/>
      <c r="AY21" s="626"/>
      <c r="AZ21" s="626"/>
      <c r="BA21" s="626"/>
      <c r="BB21" s="626"/>
      <c r="BC21" s="626"/>
      <c r="BD21" s="626"/>
      <c r="BE21" s="626"/>
      <c r="BF21" s="627"/>
      <c r="BG21" s="610" t="s">
        <v>189</v>
      </c>
      <c r="BH21" s="611"/>
      <c r="BI21" s="611"/>
      <c r="BJ21" s="611"/>
      <c r="BK21" s="611"/>
      <c r="BL21" s="611"/>
      <c r="BM21" s="611"/>
      <c r="BN21" s="612"/>
      <c r="BO21" s="613" t="s">
        <v>239</v>
      </c>
      <c r="BP21" s="613"/>
      <c r="BQ21" s="613"/>
      <c r="BR21" s="613"/>
      <c r="BS21" s="614" t="s">
        <v>239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284</v>
      </c>
      <c r="C22" s="608"/>
      <c r="D22" s="608"/>
      <c r="E22" s="608"/>
      <c r="F22" s="608"/>
      <c r="G22" s="608"/>
      <c r="H22" s="608"/>
      <c r="I22" s="608"/>
      <c r="J22" s="608"/>
      <c r="K22" s="608"/>
      <c r="L22" s="608"/>
      <c r="M22" s="608"/>
      <c r="N22" s="608"/>
      <c r="O22" s="608"/>
      <c r="P22" s="608"/>
      <c r="Q22" s="609"/>
      <c r="R22" s="610">
        <v>1414439</v>
      </c>
      <c r="S22" s="611"/>
      <c r="T22" s="611"/>
      <c r="U22" s="611"/>
      <c r="V22" s="611"/>
      <c r="W22" s="611"/>
      <c r="X22" s="611"/>
      <c r="Y22" s="612"/>
      <c r="Z22" s="613">
        <v>15.3</v>
      </c>
      <c r="AA22" s="613"/>
      <c r="AB22" s="613"/>
      <c r="AC22" s="613"/>
      <c r="AD22" s="614">
        <v>1414439</v>
      </c>
      <c r="AE22" s="614"/>
      <c r="AF22" s="614"/>
      <c r="AG22" s="614"/>
      <c r="AH22" s="614"/>
      <c r="AI22" s="614"/>
      <c r="AJ22" s="614"/>
      <c r="AK22" s="614"/>
      <c r="AL22" s="615">
        <v>28.6</v>
      </c>
      <c r="AM22" s="616"/>
      <c r="AN22" s="616"/>
      <c r="AO22" s="617"/>
      <c r="AP22" s="607" t="s">
        <v>285</v>
      </c>
      <c r="AQ22" s="626"/>
      <c r="AR22" s="626"/>
      <c r="AS22" s="626"/>
      <c r="AT22" s="626"/>
      <c r="AU22" s="626"/>
      <c r="AV22" s="626"/>
      <c r="AW22" s="626"/>
      <c r="AX22" s="626"/>
      <c r="AY22" s="626"/>
      <c r="AZ22" s="626"/>
      <c r="BA22" s="626"/>
      <c r="BB22" s="626"/>
      <c r="BC22" s="626"/>
      <c r="BD22" s="626"/>
      <c r="BE22" s="626"/>
      <c r="BF22" s="627"/>
      <c r="BG22" s="610" t="s">
        <v>189</v>
      </c>
      <c r="BH22" s="611"/>
      <c r="BI22" s="611"/>
      <c r="BJ22" s="611"/>
      <c r="BK22" s="611"/>
      <c r="BL22" s="611"/>
      <c r="BM22" s="611"/>
      <c r="BN22" s="612"/>
      <c r="BO22" s="613" t="s">
        <v>239</v>
      </c>
      <c r="BP22" s="613"/>
      <c r="BQ22" s="613"/>
      <c r="BR22" s="613"/>
      <c r="BS22" s="614" t="s">
        <v>239</v>
      </c>
      <c r="BT22" s="614"/>
      <c r="BU22" s="614"/>
      <c r="BV22" s="614"/>
      <c r="BW22" s="614"/>
      <c r="BX22" s="614"/>
      <c r="BY22" s="614"/>
      <c r="BZ22" s="614"/>
      <c r="CA22" s="614"/>
      <c r="CB22" s="618"/>
      <c r="CD22" s="592" t="s">
        <v>286</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287</v>
      </c>
      <c r="C23" s="608"/>
      <c r="D23" s="608"/>
      <c r="E23" s="608"/>
      <c r="F23" s="608"/>
      <c r="G23" s="608"/>
      <c r="H23" s="608"/>
      <c r="I23" s="608"/>
      <c r="J23" s="608"/>
      <c r="K23" s="608"/>
      <c r="L23" s="608"/>
      <c r="M23" s="608"/>
      <c r="N23" s="608"/>
      <c r="O23" s="608"/>
      <c r="P23" s="608"/>
      <c r="Q23" s="609"/>
      <c r="R23" s="610">
        <v>100180</v>
      </c>
      <c r="S23" s="611"/>
      <c r="T23" s="611"/>
      <c r="U23" s="611"/>
      <c r="V23" s="611"/>
      <c r="W23" s="611"/>
      <c r="X23" s="611"/>
      <c r="Y23" s="612"/>
      <c r="Z23" s="613">
        <v>1.1000000000000001</v>
      </c>
      <c r="AA23" s="613"/>
      <c r="AB23" s="613"/>
      <c r="AC23" s="613"/>
      <c r="AD23" s="614" t="s">
        <v>189</v>
      </c>
      <c r="AE23" s="614"/>
      <c r="AF23" s="614"/>
      <c r="AG23" s="614"/>
      <c r="AH23" s="614"/>
      <c r="AI23" s="614"/>
      <c r="AJ23" s="614"/>
      <c r="AK23" s="614"/>
      <c r="AL23" s="615" t="s">
        <v>239</v>
      </c>
      <c r="AM23" s="616"/>
      <c r="AN23" s="616"/>
      <c r="AO23" s="617"/>
      <c r="AP23" s="607" t="s">
        <v>288</v>
      </c>
      <c r="AQ23" s="626"/>
      <c r="AR23" s="626"/>
      <c r="AS23" s="626"/>
      <c r="AT23" s="626"/>
      <c r="AU23" s="626"/>
      <c r="AV23" s="626"/>
      <c r="AW23" s="626"/>
      <c r="AX23" s="626"/>
      <c r="AY23" s="626"/>
      <c r="AZ23" s="626"/>
      <c r="BA23" s="626"/>
      <c r="BB23" s="626"/>
      <c r="BC23" s="626"/>
      <c r="BD23" s="626"/>
      <c r="BE23" s="626"/>
      <c r="BF23" s="627"/>
      <c r="BG23" s="610" t="s">
        <v>239</v>
      </c>
      <c r="BH23" s="611"/>
      <c r="BI23" s="611"/>
      <c r="BJ23" s="611"/>
      <c r="BK23" s="611"/>
      <c r="BL23" s="611"/>
      <c r="BM23" s="611"/>
      <c r="BN23" s="612"/>
      <c r="BO23" s="613" t="s">
        <v>239</v>
      </c>
      <c r="BP23" s="613"/>
      <c r="BQ23" s="613"/>
      <c r="BR23" s="613"/>
      <c r="BS23" s="614" t="s">
        <v>239</v>
      </c>
      <c r="BT23" s="614"/>
      <c r="BU23" s="614"/>
      <c r="BV23" s="614"/>
      <c r="BW23" s="614"/>
      <c r="BX23" s="614"/>
      <c r="BY23" s="614"/>
      <c r="BZ23" s="614"/>
      <c r="CA23" s="614"/>
      <c r="CB23" s="618"/>
      <c r="CD23" s="592" t="s">
        <v>227</v>
      </c>
      <c r="CE23" s="593"/>
      <c r="CF23" s="593"/>
      <c r="CG23" s="593"/>
      <c r="CH23" s="593"/>
      <c r="CI23" s="593"/>
      <c r="CJ23" s="593"/>
      <c r="CK23" s="593"/>
      <c r="CL23" s="593"/>
      <c r="CM23" s="593"/>
      <c r="CN23" s="593"/>
      <c r="CO23" s="593"/>
      <c r="CP23" s="593"/>
      <c r="CQ23" s="594"/>
      <c r="CR23" s="592" t="s">
        <v>289</v>
      </c>
      <c r="CS23" s="593"/>
      <c r="CT23" s="593"/>
      <c r="CU23" s="593"/>
      <c r="CV23" s="593"/>
      <c r="CW23" s="593"/>
      <c r="CX23" s="593"/>
      <c r="CY23" s="594"/>
      <c r="CZ23" s="592" t="s">
        <v>290</v>
      </c>
      <c r="DA23" s="593"/>
      <c r="DB23" s="593"/>
      <c r="DC23" s="594"/>
      <c r="DD23" s="592" t="s">
        <v>291</v>
      </c>
      <c r="DE23" s="593"/>
      <c r="DF23" s="593"/>
      <c r="DG23" s="593"/>
      <c r="DH23" s="593"/>
      <c r="DI23" s="593"/>
      <c r="DJ23" s="593"/>
      <c r="DK23" s="594"/>
      <c r="DL23" s="637" t="s">
        <v>292</v>
      </c>
      <c r="DM23" s="638"/>
      <c r="DN23" s="638"/>
      <c r="DO23" s="638"/>
      <c r="DP23" s="638"/>
      <c r="DQ23" s="638"/>
      <c r="DR23" s="638"/>
      <c r="DS23" s="638"/>
      <c r="DT23" s="638"/>
      <c r="DU23" s="638"/>
      <c r="DV23" s="639"/>
      <c r="DW23" s="592" t="s">
        <v>293</v>
      </c>
      <c r="DX23" s="593"/>
      <c r="DY23" s="593"/>
      <c r="DZ23" s="593"/>
      <c r="EA23" s="593"/>
      <c r="EB23" s="593"/>
      <c r="EC23" s="594"/>
    </row>
    <row r="24" spans="2:133" ht="11.25" customHeight="1" x14ac:dyDescent="0.15">
      <c r="B24" s="607" t="s">
        <v>294</v>
      </c>
      <c r="C24" s="608"/>
      <c r="D24" s="608"/>
      <c r="E24" s="608"/>
      <c r="F24" s="608"/>
      <c r="G24" s="608"/>
      <c r="H24" s="608"/>
      <c r="I24" s="608"/>
      <c r="J24" s="608"/>
      <c r="K24" s="608"/>
      <c r="L24" s="608"/>
      <c r="M24" s="608"/>
      <c r="N24" s="608"/>
      <c r="O24" s="608"/>
      <c r="P24" s="608"/>
      <c r="Q24" s="609"/>
      <c r="R24" s="610" t="s">
        <v>239</v>
      </c>
      <c r="S24" s="611"/>
      <c r="T24" s="611"/>
      <c r="U24" s="611"/>
      <c r="V24" s="611"/>
      <c r="W24" s="611"/>
      <c r="X24" s="611"/>
      <c r="Y24" s="612"/>
      <c r="Z24" s="613" t="s">
        <v>239</v>
      </c>
      <c r="AA24" s="613"/>
      <c r="AB24" s="613"/>
      <c r="AC24" s="613"/>
      <c r="AD24" s="614" t="s">
        <v>239</v>
      </c>
      <c r="AE24" s="614"/>
      <c r="AF24" s="614"/>
      <c r="AG24" s="614"/>
      <c r="AH24" s="614"/>
      <c r="AI24" s="614"/>
      <c r="AJ24" s="614"/>
      <c r="AK24" s="614"/>
      <c r="AL24" s="615" t="s">
        <v>239</v>
      </c>
      <c r="AM24" s="616"/>
      <c r="AN24" s="616"/>
      <c r="AO24" s="617"/>
      <c r="AP24" s="607" t="s">
        <v>295</v>
      </c>
      <c r="AQ24" s="626"/>
      <c r="AR24" s="626"/>
      <c r="AS24" s="626"/>
      <c r="AT24" s="626"/>
      <c r="AU24" s="626"/>
      <c r="AV24" s="626"/>
      <c r="AW24" s="626"/>
      <c r="AX24" s="626"/>
      <c r="AY24" s="626"/>
      <c r="AZ24" s="626"/>
      <c r="BA24" s="626"/>
      <c r="BB24" s="626"/>
      <c r="BC24" s="626"/>
      <c r="BD24" s="626"/>
      <c r="BE24" s="626"/>
      <c r="BF24" s="627"/>
      <c r="BG24" s="610" t="s">
        <v>239</v>
      </c>
      <c r="BH24" s="611"/>
      <c r="BI24" s="611"/>
      <c r="BJ24" s="611"/>
      <c r="BK24" s="611"/>
      <c r="BL24" s="611"/>
      <c r="BM24" s="611"/>
      <c r="BN24" s="612"/>
      <c r="BO24" s="613" t="s">
        <v>239</v>
      </c>
      <c r="BP24" s="613"/>
      <c r="BQ24" s="613"/>
      <c r="BR24" s="613"/>
      <c r="BS24" s="614" t="s">
        <v>239</v>
      </c>
      <c r="BT24" s="614"/>
      <c r="BU24" s="614"/>
      <c r="BV24" s="614"/>
      <c r="BW24" s="614"/>
      <c r="BX24" s="614"/>
      <c r="BY24" s="614"/>
      <c r="BZ24" s="614"/>
      <c r="CA24" s="614"/>
      <c r="CB24" s="618"/>
      <c r="CD24" s="596" t="s">
        <v>296</v>
      </c>
      <c r="CE24" s="597"/>
      <c r="CF24" s="597"/>
      <c r="CG24" s="597"/>
      <c r="CH24" s="597"/>
      <c r="CI24" s="597"/>
      <c r="CJ24" s="597"/>
      <c r="CK24" s="597"/>
      <c r="CL24" s="597"/>
      <c r="CM24" s="597"/>
      <c r="CN24" s="597"/>
      <c r="CO24" s="597"/>
      <c r="CP24" s="597"/>
      <c r="CQ24" s="598"/>
      <c r="CR24" s="599">
        <v>3866577</v>
      </c>
      <c r="CS24" s="600"/>
      <c r="CT24" s="600"/>
      <c r="CU24" s="600"/>
      <c r="CV24" s="600"/>
      <c r="CW24" s="600"/>
      <c r="CX24" s="600"/>
      <c r="CY24" s="601"/>
      <c r="CZ24" s="604">
        <v>43.8</v>
      </c>
      <c r="DA24" s="605"/>
      <c r="DB24" s="605"/>
      <c r="DC24" s="621"/>
      <c r="DD24" s="640">
        <v>2209259</v>
      </c>
      <c r="DE24" s="600"/>
      <c r="DF24" s="600"/>
      <c r="DG24" s="600"/>
      <c r="DH24" s="600"/>
      <c r="DI24" s="600"/>
      <c r="DJ24" s="600"/>
      <c r="DK24" s="601"/>
      <c r="DL24" s="640">
        <v>1966116</v>
      </c>
      <c r="DM24" s="600"/>
      <c r="DN24" s="600"/>
      <c r="DO24" s="600"/>
      <c r="DP24" s="600"/>
      <c r="DQ24" s="600"/>
      <c r="DR24" s="600"/>
      <c r="DS24" s="600"/>
      <c r="DT24" s="600"/>
      <c r="DU24" s="600"/>
      <c r="DV24" s="601"/>
      <c r="DW24" s="604">
        <v>39</v>
      </c>
      <c r="DX24" s="605"/>
      <c r="DY24" s="605"/>
      <c r="DZ24" s="605"/>
      <c r="EA24" s="605"/>
      <c r="EB24" s="605"/>
      <c r="EC24" s="606"/>
    </row>
    <row r="25" spans="2:133" ht="11.25" customHeight="1" x14ac:dyDescent="0.15">
      <c r="B25" s="607" t="s">
        <v>297</v>
      </c>
      <c r="C25" s="608"/>
      <c r="D25" s="608"/>
      <c r="E25" s="608"/>
      <c r="F25" s="608"/>
      <c r="G25" s="608"/>
      <c r="H25" s="608"/>
      <c r="I25" s="608"/>
      <c r="J25" s="608"/>
      <c r="K25" s="608"/>
      <c r="L25" s="608"/>
      <c r="M25" s="608"/>
      <c r="N25" s="608"/>
      <c r="O25" s="608"/>
      <c r="P25" s="608"/>
      <c r="Q25" s="609"/>
      <c r="R25" s="610">
        <v>4712742</v>
      </c>
      <c r="S25" s="611"/>
      <c r="T25" s="611"/>
      <c r="U25" s="611"/>
      <c r="V25" s="611"/>
      <c r="W25" s="611"/>
      <c r="X25" s="611"/>
      <c r="Y25" s="612"/>
      <c r="Z25" s="613">
        <v>50.9</v>
      </c>
      <c r="AA25" s="613"/>
      <c r="AB25" s="613"/>
      <c r="AC25" s="613"/>
      <c r="AD25" s="614">
        <v>4612562</v>
      </c>
      <c r="AE25" s="614"/>
      <c r="AF25" s="614"/>
      <c r="AG25" s="614"/>
      <c r="AH25" s="614"/>
      <c r="AI25" s="614"/>
      <c r="AJ25" s="614"/>
      <c r="AK25" s="614"/>
      <c r="AL25" s="615">
        <v>93.4</v>
      </c>
      <c r="AM25" s="616"/>
      <c r="AN25" s="616"/>
      <c r="AO25" s="617"/>
      <c r="AP25" s="607" t="s">
        <v>298</v>
      </c>
      <c r="AQ25" s="626"/>
      <c r="AR25" s="626"/>
      <c r="AS25" s="626"/>
      <c r="AT25" s="626"/>
      <c r="AU25" s="626"/>
      <c r="AV25" s="626"/>
      <c r="AW25" s="626"/>
      <c r="AX25" s="626"/>
      <c r="AY25" s="626"/>
      <c r="AZ25" s="626"/>
      <c r="BA25" s="626"/>
      <c r="BB25" s="626"/>
      <c r="BC25" s="626"/>
      <c r="BD25" s="626"/>
      <c r="BE25" s="626"/>
      <c r="BF25" s="627"/>
      <c r="BG25" s="610" t="s">
        <v>239</v>
      </c>
      <c r="BH25" s="611"/>
      <c r="BI25" s="611"/>
      <c r="BJ25" s="611"/>
      <c r="BK25" s="611"/>
      <c r="BL25" s="611"/>
      <c r="BM25" s="611"/>
      <c r="BN25" s="612"/>
      <c r="BO25" s="613" t="s">
        <v>239</v>
      </c>
      <c r="BP25" s="613"/>
      <c r="BQ25" s="613"/>
      <c r="BR25" s="613"/>
      <c r="BS25" s="614" t="s">
        <v>239</v>
      </c>
      <c r="BT25" s="614"/>
      <c r="BU25" s="614"/>
      <c r="BV25" s="614"/>
      <c r="BW25" s="614"/>
      <c r="BX25" s="614"/>
      <c r="BY25" s="614"/>
      <c r="BZ25" s="614"/>
      <c r="CA25" s="614"/>
      <c r="CB25" s="618"/>
      <c r="CD25" s="607" t="s">
        <v>299</v>
      </c>
      <c r="CE25" s="608"/>
      <c r="CF25" s="608"/>
      <c r="CG25" s="608"/>
      <c r="CH25" s="608"/>
      <c r="CI25" s="608"/>
      <c r="CJ25" s="608"/>
      <c r="CK25" s="608"/>
      <c r="CL25" s="608"/>
      <c r="CM25" s="608"/>
      <c r="CN25" s="608"/>
      <c r="CO25" s="608"/>
      <c r="CP25" s="608"/>
      <c r="CQ25" s="609"/>
      <c r="CR25" s="610">
        <v>1497397</v>
      </c>
      <c r="CS25" s="643"/>
      <c r="CT25" s="643"/>
      <c r="CU25" s="643"/>
      <c r="CV25" s="643"/>
      <c r="CW25" s="643"/>
      <c r="CX25" s="643"/>
      <c r="CY25" s="644"/>
      <c r="CZ25" s="615">
        <v>17</v>
      </c>
      <c r="DA25" s="641"/>
      <c r="DB25" s="641"/>
      <c r="DC25" s="645"/>
      <c r="DD25" s="619">
        <v>1252683</v>
      </c>
      <c r="DE25" s="643"/>
      <c r="DF25" s="643"/>
      <c r="DG25" s="643"/>
      <c r="DH25" s="643"/>
      <c r="DI25" s="643"/>
      <c r="DJ25" s="643"/>
      <c r="DK25" s="644"/>
      <c r="DL25" s="619">
        <v>1025096</v>
      </c>
      <c r="DM25" s="643"/>
      <c r="DN25" s="643"/>
      <c r="DO25" s="643"/>
      <c r="DP25" s="643"/>
      <c r="DQ25" s="643"/>
      <c r="DR25" s="643"/>
      <c r="DS25" s="643"/>
      <c r="DT25" s="643"/>
      <c r="DU25" s="643"/>
      <c r="DV25" s="644"/>
      <c r="DW25" s="615">
        <v>20.3</v>
      </c>
      <c r="DX25" s="641"/>
      <c r="DY25" s="641"/>
      <c r="DZ25" s="641"/>
      <c r="EA25" s="641"/>
      <c r="EB25" s="641"/>
      <c r="EC25" s="642"/>
    </row>
    <row r="26" spans="2:133" ht="11.25" customHeight="1" x14ac:dyDescent="0.15">
      <c r="B26" s="607" t="s">
        <v>300</v>
      </c>
      <c r="C26" s="608"/>
      <c r="D26" s="608"/>
      <c r="E26" s="608"/>
      <c r="F26" s="608"/>
      <c r="G26" s="608"/>
      <c r="H26" s="608"/>
      <c r="I26" s="608"/>
      <c r="J26" s="608"/>
      <c r="K26" s="608"/>
      <c r="L26" s="608"/>
      <c r="M26" s="608"/>
      <c r="N26" s="608"/>
      <c r="O26" s="608"/>
      <c r="P26" s="608"/>
      <c r="Q26" s="609"/>
      <c r="R26" s="610">
        <v>2715</v>
      </c>
      <c r="S26" s="611"/>
      <c r="T26" s="611"/>
      <c r="U26" s="611"/>
      <c r="V26" s="611"/>
      <c r="W26" s="611"/>
      <c r="X26" s="611"/>
      <c r="Y26" s="612"/>
      <c r="Z26" s="613">
        <v>0</v>
      </c>
      <c r="AA26" s="613"/>
      <c r="AB26" s="613"/>
      <c r="AC26" s="613"/>
      <c r="AD26" s="614">
        <v>2715</v>
      </c>
      <c r="AE26" s="614"/>
      <c r="AF26" s="614"/>
      <c r="AG26" s="614"/>
      <c r="AH26" s="614"/>
      <c r="AI26" s="614"/>
      <c r="AJ26" s="614"/>
      <c r="AK26" s="614"/>
      <c r="AL26" s="615">
        <v>0.1</v>
      </c>
      <c r="AM26" s="616"/>
      <c r="AN26" s="616"/>
      <c r="AO26" s="617"/>
      <c r="AP26" s="607" t="s">
        <v>301</v>
      </c>
      <c r="AQ26" s="626"/>
      <c r="AR26" s="626"/>
      <c r="AS26" s="626"/>
      <c r="AT26" s="626"/>
      <c r="AU26" s="626"/>
      <c r="AV26" s="626"/>
      <c r="AW26" s="626"/>
      <c r="AX26" s="626"/>
      <c r="AY26" s="626"/>
      <c r="AZ26" s="626"/>
      <c r="BA26" s="626"/>
      <c r="BB26" s="626"/>
      <c r="BC26" s="626"/>
      <c r="BD26" s="626"/>
      <c r="BE26" s="626"/>
      <c r="BF26" s="627"/>
      <c r="BG26" s="610" t="s">
        <v>239</v>
      </c>
      <c r="BH26" s="611"/>
      <c r="BI26" s="611"/>
      <c r="BJ26" s="611"/>
      <c r="BK26" s="611"/>
      <c r="BL26" s="611"/>
      <c r="BM26" s="611"/>
      <c r="BN26" s="612"/>
      <c r="BO26" s="613" t="s">
        <v>239</v>
      </c>
      <c r="BP26" s="613"/>
      <c r="BQ26" s="613"/>
      <c r="BR26" s="613"/>
      <c r="BS26" s="614" t="s">
        <v>239</v>
      </c>
      <c r="BT26" s="614"/>
      <c r="BU26" s="614"/>
      <c r="BV26" s="614"/>
      <c r="BW26" s="614"/>
      <c r="BX26" s="614"/>
      <c r="BY26" s="614"/>
      <c r="BZ26" s="614"/>
      <c r="CA26" s="614"/>
      <c r="CB26" s="618"/>
      <c r="CD26" s="607" t="s">
        <v>302</v>
      </c>
      <c r="CE26" s="608"/>
      <c r="CF26" s="608"/>
      <c r="CG26" s="608"/>
      <c r="CH26" s="608"/>
      <c r="CI26" s="608"/>
      <c r="CJ26" s="608"/>
      <c r="CK26" s="608"/>
      <c r="CL26" s="608"/>
      <c r="CM26" s="608"/>
      <c r="CN26" s="608"/>
      <c r="CO26" s="608"/>
      <c r="CP26" s="608"/>
      <c r="CQ26" s="609"/>
      <c r="CR26" s="610">
        <v>756430</v>
      </c>
      <c r="CS26" s="611"/>
      <c r="CT26" s="611"/>
      <c r="CU26" s="611"/>
      <c r="CV26" s="611"/>
      <c r="CW26" s="611"/>
      <c r="CX26" s="611"/>
      <c r="CY26" s="612"/>
      <c r="CZ26" s="615">
        <v>8.6</v>
      </c>
      <c r="DA26" s="641"/>
      <c r="DB26" s="641"/>
      <c r="DC26" s="645"/>
      <c r="DD26" s="619">
        <v>673006</v>
      </c>
      <c r="DE26" s="611"/>
      <c r="DF26" s="611"/>
      <c r="DG26" s="611"/>
      <c r="DH26" s="611"/>
      <c r="DI26" s="611"/>
      <c r="DJ26" s="611"/>
      <c r="DK26" s="612"/>
      <c r="DL26" s="619" t="s">
        <v>239</v>
      </c>
      <c r="DM26" s="611"/>
      <c r="DN26" s="611"/>
      <c r="DO26" s="611"/>
      <c r="DP26" s="611"/>
      <c r="DQ26" s="611"/>
      <c r="DR26" s="611"/>
      <c r="DS26" s="611"/>
      <c r="DT26" s="611"/>
      <c r="DU26" s="611"/>
      <c r="DV26" s="612"/>
      <c r="DW26" s="615" t="s">
        <v>239</v>
      </c>
      <c r="DX26" s="641"/>
      <c r="DY26" s="641"/>
      <c r="DZ26" s="641"/>
      <c r="EA26" s="641"/>
      <c r="EB26" s="641"/>
      <c r="EC26" s="642"/>
    </row>
    <row r="27" spans="2:133" ht="11.25" customHeight="1" x14ac:dyDescent="0.15">
      <c r="B27" s="607" t="s">
        <v>303</v>
      </c>
      <c r="C27" s="608"/>
      <c r="D27" s="608"/>
      <c r="E27" s="608"/>
      <c r="F27" s="608"/>
      <c r="G27" s="608"/>
      <c r="H27" s="608"/>
      <c r="I27" s="608"/>
      <c r="J27" s="608"/>
      <c r="K27" s="608"/>
      <c r="L27" s="608"/>
      <c r="M27" s="608"/>
      <c r="N27" s="608"/>
      <c r="O27" s="608"/>
      <c r="P27" s="608"/>
      <c r="Q27" s="609"/>
      <c r="R27" s="610">
        <v>71756</v>
      </c>
      <c r="S27" s="611"/>
      <c r="T27" s="611"/>
      <c r="U27" s="611"/>
      <c r="V27" s="611"/>
      <c r="W27" s="611"/>
      <c r="X27" s="611"/>
      <c r="Y27" s="612"/>
      <c r="Z27" s="613">
        <v>0.8</v>
      </c>
      <c r="AA27" s="613"/>
      <c r="AB27" s="613"/>
      <c r="AC27" s="613"/>
      <c r="AD27" s="614" t="s">
        <v>239</v>
      </c>
      <c r="AE27" s="614"/>
      <c r="AF27" s="614"/>
      <c r="AG27" s="614"/>
      <c r="AH27" s="614"/>
      <c r="AI27" s="614"/>
      <c r="AJ27" s="614"/>
      <c r="AK27" s="614"/>
      <c r="AL27" s="615" t="s">
        <v>239</v>
      </c>
      <c r="AM27" s="616"/>
      <c r="AN27" s="616"/>
      <c r="AO27" s="617"/>
      <c r="AP27" s="607" t="s">
        <v>304</v>
      </c>
      <c r="AQ27" s="608"/>
      <c r="AR27" s="608"/>
      <c r="AS27" s="608"/>
      <c r="AT27" s="608"/>
      <c r="AU27" s="608"/>
      <c r="AV27" s="608"/>
      <c r="AW27" s="608"/>
      <c r="AX27" s="608"/>
      <c r="AY27" s="608"/>
      <c r="AZ27" s="608"/>
      <c r="BA27" s="608"/>
      <c r="BB27" s="608"/>
      <c r="BC27" s="608"/>
      <c r="BD27" s="608"/>
      <c r="BE27" s="608"/>
      <c r="BF27" s="609"/>
      <c r="BG27" s="610">
        <v>2708215</v>
      </c>
      <c r="BH27" s="611"/>
      <c r="BI27" s="611"/>
      <c r="BJ27" s="611"/>
      <c r="BK27" s="611"/>
      <c r="BL27" s="611"/>
      <c r="BM27" s="611"/>
      <c r="BN27" s="612"/>
      <c r="BO27" s="613">
        <v>100</v>
      </c>
      <c r="BP27" s="613"/>
      <c r="BQ27" s="613"/>
      <c r="BR27" s="613"/>
      <c r="BS27" s="614" t="s">
        <v>239</v>
      </c>
      <c r="BT27" s="614"/>
      <c r="BU27" s="614"/>
      <c r="BV27" s="614"/>
      <c r="BW27" s="614"/>
      <c r="BX27" s="614"/>
      <c r="BY27" s="614"/>
      <c r="BZ27" s="614"/>
      <c r="CA27" s="614"/>
      <c r="CB27" s="618"/>
      <c r="CD27" s="607" t="s">
        <v>305</v>
      </c>
      <c r="CE27" s="608"/>
      <c r="CF27" s="608"/>
      <c r="CG27" s="608"/>
      <c r="CH27" s="608"/>
      <c r="CI27" s="608"/>
      <c r="CJ27" s="608"/>
      <c r="CK27" s="608"/>
      <c r="CL27" s="608"/>
      <c r="CM27" s="608"/>
      <c r="CN27" s="608"/>
      <c r="CO27" s="608"/>
      <c r="CP27" s="608"/>
      <c r="CQ27" s="609"/>
      <c r="CR27" s="610">
        <v>1927385</v>
      </c>
      <c r="CS27" s="643"/>
      <c r="CT27" s="643"/>
      <c r="CU27" s="643"/>
      <c r="CV27" s="643"/>
      <c r="CW27" s="643"/>
      <c r="CX27" s="643"/>
      <c r="CY27" s="644"/>
      <c r="CZ27" s="615">
        <v>21.9</v>
      </c>
      <c r="DA27" s="641"/>
      <c r="DB27" s="641"/>
      <c r="DC27" s="645"/>
      <c r="DD27" s="619">
        <v>514781</v>
      </c>
      <c r="DE27" s="643"/>
      <c r="DF27" s="643"/>
      <c r="DG27" s="643"/>
      <c r="DH27" s="643"/>
      <c r="DI27" s="643"/>
      <c r="DJ27" s="643"/>
      <c r="DK27" s="644"/>
      <c r="DL27" s="619">
        <v>499225</v>
      </c>
      <c r="DM27" s="643"/>
      <c r="DN27" s="643"/>
      <c r="DO27" s="643"/>
      <c r="DP27" s="643"/>
      <c r="DQ27" s="643"/>
      <c r="DR27" s="643"/>
      <c r="DS27" s="643"/>
      <c r="DT27" s="643"/>
      <c r="DU27" s="643"/>
      <c r="DV27" s="644"/>
      <c r="DW27" s="615">
        <v>9.9</v>
      </c>
      <c r="DX27" s="641"/>
      <c r="DY27" s="641"/>
      <c r="DZ27" s="641"/>
      <c r="EA27" s="641"/>
      <c r="EB27" s="641"/>
      <c r="EC27" s="642"/>
    </row>
    <row r="28" spans="2:133" ht="11.25" customHeight="1" x14ac:dyDescent="0.15">
      <c r="B28" s="607" t="s">
        <v>306</v>
      </c>
      <c r="C28" s="608"/>
      <c r="D28" s="608"/>
      <c r="E28" s="608"/>
      <c r="F28" s="608"/>
      <c r="G28" s="608"/>
      <c r="H28" s="608"/>
      <c r="I28" s="608"/>
      <c r="J28" s="608"/>
      <c r="K28" s="608"/>
      <c r="L28" s="608"/>
      <c r="M28" s="608"/>
      <c r="N28" s="608"/>
      <c r="O28" s="608"/>
      <c r="P28" s="608"/>
      <c r="Q28" s="609"/>
      <c r="R28" s="610">
        <v>48839</v>
      </c>
      <c r="S28" s="611"/>
      <c r="T28" s="611"/>
      <c r="U28" s="611"/>
      <c r="V28" s="611"/>
      <c r="W28" s="611"/>
      <c r="X28" s="611"/>
      <c r="Y28" s="612"/>
      <c r="Z28" s="613">
        <v>0.5</v>
      </c>
      <c r="AA28" s="613"/>
      <c r="AB28" s="613"/>
      <c r="AC28" s="613"/>
      <c r="AD28" s="614" t="s">
        <v>239</v>
      </c>
      <c r="AE28" s="614"/>
      <c r="AF28" s="614"/>
      <c r="AG28" s="614"/>
      <c r="AH28" s="614"/>
      <c r="AI28" s="614"/>
      <c r="AJ28" s="614"/>
      <c r="AK28" s="614"/>
      <c r="AL28" s="615" t="s">
        <v>189</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307</v>
      </c>
      <c r="CE28" s="608"/>
      <c r="CF28" s="608"/>
      <c r="CG28" s="608"/>
      <c r="CH28" s="608"/>
      <c r="CI28" s="608"/>
      <c r="CJ28" s="608"/>
      <c r="CK28" s="608"/>
      <c r="CL28" s="608"/>
      <c r="CM28" s="608"/>
      <c r="CN28" s="608"/>
      <c r="CO28" s="608"/>
      <c r="CP28" s="608"/>
      <c r="CQ28" s="609"/>
      <c r="CR28" s="610">
        <v>441795</v>
      </c>
      <c r="CS28" s="611"/>
      <c r="CT28" s="611"/>
      <c r="CU28" s="611"/>
      <c r="CV28" s="611"/>
      <c r="CW28" s="611"/>
      <c r="CX28" s="611"/>
      <c r="CY28" s="612"/>
      <c r="CZ28" s="615">
        <v>5</v>
      </c>
      <c r="DA28" s="641"/>
      <c r="DB28" s="641"/>
      <c r="DC28" s="645"/>
      <c r="DD28" s="619">
        <v>441795</v>
      </c>
      <c r="DE28" s="611"/>
      <c r="DF28" s="611"/>
      <c r="DG28" s="611"/>
      <c r="DH28" s="611"/>
      <c r="DI28" s="611"/>
      <c r="DJ28" s="611"/>
      <c r="DK28" s="612"/>
      <c r="DL28" s="619">
        <v>441795</v>
      </c>
      <c r="DM28" s="611"/>
      <c r="DN28" s="611"/>
      <c r="DO28" s="611"/>
      <c r="DP28" s="611"/>
      <c r="DQ28" s="611"/>
      <c r="DR28" s="611"/>
      <c r="DS28" s="611"/>
      <c r="DT28" s="611"/>
      <c r="DU28" s="611"/>
      <c r="DV28" s="612"/>
      <c r="DW28" s="615">
        <v>8.8000000000000007</v>
      </c>
      <c r="DX28" s="641"/>
      <c r="DY28" s="641"/>
      <c r="DZ28" s="641"/>
      <c r="EA28" s="641"/>
      <c r="EB28" s="641"/>
      <c r="EC28" s="642"/>
    </row>
    <row r="29" spans="2:133" ht="11.25" customHeight="1" x14ac:dyDescent="0.15">
      <c r="B29" s="607" t="s">
        <v>308</v>
      </c>
      <c r="C29" s="608"/>
      <c r="D29" s="608"/>
      <c r="E29" s="608"/>
      <c r="F29" s="608"/>
      <c r="G29" s="608"/>
      <c r="H29" s="608"/>
      <c r="I29" s="608"/>
      <c r="J29" s="608"/>
      <c r="K29" s="608"/>
      <c r="L29" s="608"/>
      <c r="M29" s="608"/>
      <c r="N29" s="608"/>
      <c r="O29" s="608"/>
      <c r="P29" s="608"/>
      <c r="Q29" s="609"/>
      <c r="R29" s="610">
        <v>29675</v>
      </c>
      <c r="S29" s="611"/>
      <c r="T29" s="611"/>
      <c r="U29" s="611"/>
      <c r="V29" s="611"/>
      <c r="W29" s="611"/>
      <c r="X29" s="611"/>
      <c r="Y29" s="612"/>
      <c r="Z29" s="613">
        <v>0.3</v>
      </c>
      <c r="AA29" s="613"/>
      <c r="AB29" s="613"/>
      <c r="AC29" s="613"/>
      <c r="AD29" s="614" t="s">
        <v>239</v>
      </c>
      <c r="AE29" s="614"/>
      <c r="AF29" s="614"/>
      <c r="AG29" s="614"/>
      <c r="AH29" s="614"/>
      <c r="AI29" s="614"/>
      <c r="AJ29" s="614"/>
      <c r="AK29" s="614"/>
      <c r="AL29" s="615" t="s">
        <v>239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309</v>
      </c>
      <c r="CE29" s="647"/>
      <c r="CF29" s="607" t="s">
        <v>310</v>
      </c>
      <c r="CG29" s="608"/>
      <c r="CH29" s="608"/>
      <c r="CI29" s="608"/>
      <c r="CJ29" s="608"/>
      <c r="CK29" s="608"/>
      <c r="CL29" s="608"/>
      <c r="CM29" s="608"/>
      <c r="CN29" s="608"/>
      <c r="CO29" s="608"/>
      <c r="CP29" s="608"/>
      <c r="CQ29" s="609"/>
      <c r="CR29" s="610">
        <v>441795</v>
      </c>
      <c r="CS29" s="643"/>
      <c r="CT29" s="643"/>
      <c r="CU29" s="643"/>
      <c r="CV29" s="643"/>
      <c r="CW29" s="643"/>
      <c r="CX29" s="643"/>
      <c r="CY29" s="644"/>
      <c r="CZ29" s="615">
        <v>5</v>
      </c>
      <c r="DA29" s="641"/>
      <c r="DB29" s="641"/>
      <c r="DC29" s="645"/>
      <c r="DD29" s="619">
        <v>441795</v>
      </c>
      <c r="DE29" s="643"/>
      <c r="DF29" s="643"/>
      <c r="DG29" s="643"/>
      <c r="DH29" s="643"/>
      <c r="DI29" s="643"/>
      <c r="DJ29" s="643"/>
      <c r="DK29" s="644"/>
      <c r="DL29" s="619">
        <v>441795</v>
      </c>
      <c r="DM29" s="643"/>
      <c r="DN29" s="643"/>
      <c r="DO29" s="643"/>
      <c r="DP29" s="643"/>
      <c r="DQ29" s="643"/>
      <c r="DR29" s="643"/>
      <c r="DS29" s="643"/>
      <c r="DT29" s="643"/>
      <c r="DU29" s="643"/>
      <c r="DV29" s="644"/>
      <c r="DW29" s="615">
        <v>8.8000000000000007</v>
      </c>
      <c r="DX29" s="641"/>
      <c r="DY29" s="641"/>
      <c r="DZ29" s="641"/>
      <c r="EA29" s="641"/>
      <c r="EB29" s="641"/>
      <c r="EC29" s="642"/>
    </row>
    <row r="30" spans="2:133" ht="11.25" customHeight="1" x14ac:dyDescent="0.15">
      <c r="B30" s="607" t="s">
        <v>311</v>
      </c>
      <c r="C30" s="608"/>
      <c r="D30" s="608"/>
      <c r="E30" s="608"/>
      <c r="F30" s="608"/>
      <c r="G30" s="608"/>
      <c r="H30" s="608"/>
      <c r="I30" s="608"/>
      <c r="J30" s="608"/>
      <c r="K30" s="608"/>
      <c r="L30" s="608"/>
      <c r="M30" s="608"/>
      <c r="N30" s="608"/>
      <c r="O30" s="608"/>
      <c r="P30" s="608"/>
      <c r="Q30" s="609"/>
      <c r="R30" s="610">
        <v>1865149</v>
      </c>
      <c r="S30" s="611"/>
      <c r="T30" s="611"/>
      <c r="U30" s="611"/>
      <c r="V30" s="611"/>
      <c r="W30" s="611"/>
      <c r="X30" s="611"/>
      <c r="Y30" s="612"/>
      <c r="Z30" s="613">
        <v>20.2</v>
      </c>
      <c r="AA30" s="613"/>
      <c r="AB30" s="613"/>
      <c r="AC30" s="613"/>
      <c r="AD30" s="614" t="s">
        <v>239</v>
      </c>
      <c r="AE30" s="614"/>
      <c r="AF30" s="614"/>
      <c r="AG30" s="614"/>
      <c r="AH30" s="614"/>
      <c r="AI30" s="614"/>
      <c r="AJ30" s="614"/>
      <c r="AK30" s="614"/>
      <c r="AL30" s="615" t="s">
        <v>239</v>
      </c>
      <c r="AM30" s="616"/>
      <c r="AN30" s="616"/>
      <c r="AO30" s="617"/>
      <c r="AP30" s="592" t="s">
        <v>227</v>
      </c>
      <c r="AQ30" s="593"/>
      <c r="AR30" s="593"/>
      <c r="AS30" s="593"/>
      <c r="AT30" s="593"/>
      <c r="AU30" s="593"/>
      <c r="AV30" s="593"/>
      <c r="AW30" s="593"/>
      <c r="AX30" s="593"/>
      <c r="AY30" s="593"/>
      <c r="AZ30" s="593"/>
      <c r="BA30" s="593"/>
      <c r="BB30" s="593"/>
      <c r="BC30" s="593"/>
      <c r="BD30" s="593"/>
      <c r="BE30" s="593"/>
      <c r="BF30" s="594"/>
      <c r="BG30" s="592" t="s">
        <v>312</v>
      </c>
      <c r="BH30" s="652"/>
      <c r="BI30" s="652"/>
      <c r="BJ30" s="652"/>
      <c r="BK30" s="652"/>
      <c r="BL30" s="652"/>
      <c r="BM30" s="652"/>
      <c r="BN30" s="652"/>
      <c r="BO30" s="652"/>
      <c r="BP30" s="652"/>
      <c r="BQ30" s="653"/>
      <c r="BR30" s="592" t="s">
        <v>313</v>
      </c>
      <c r="BS30" s="652"/>
      <c r="BT30" s="652"/>
      <c r="BU30" s="652"/>
      <c r="BV30" s="652"/>
      <c r="BW30" s="652"/>
      <c r="BX30" s="652"/>
      <c r="BY30" s="652"/>
      <c r="BZ30" s="652"/>
      <c r="CA30" s="652"/>
      <c r="CB30" s="653"/>
      <c r="CD30" s="648"/>
      <c r="CE30" s="649"/>
      <c r="CF30" s="607" t="s">
        <v>314</v>
      </c>
      <c r="CG30" s="608"/>
      <c r="CH30" s="608"/>
      <c r="CI30" s="608"/>
      <c r="CJ30" s="608"/>
      <c r="CK30" s="608"/>
      <c r="CL30" s="608"/>
      <c r="CM30" s="608"/>
      <c r="CN30" s="608"/>
      <c r="CO30" s="608"/>
      <c r="CP30" s="608"/>
      <c r="CQ30" s="609"/>
      <c r="CR30" s="610">
        <v>422139</v>
      </c>
      <c r="CS30" s="611"/>
      <c r="CT30" s="611"/>
      <c r="CU30" s="611"/>
      <c r="CV30" s="611"/>
      <c r="CW30" s="611"/>
      <c r="CX30" s="611"/>
      <c r="CY30" s="612"/>
      <c r="CZ30" s="615">
        <v>4.8</v>
      </c>
      <c r="DA30" s="641"/>
      <c r="DB30" s="641"/>
      <c r="DC30" s="645"/>
      <c r="DD30" s="619">
        <v>422139</v>
      </c>
      <c r="DE30" s="611"/>
      <c r="DF30" s="611"/>
      <c r="DG30" s="611"/>
      <c r="DH30" s="611"/>
      <c r="DI30" s="611"/>
      <c r="DJ30" s="611"/>
      <c r="DK30" s="612"/>
      <c r="DL30" s="619">
        <v>422139</v>
      </c>
      <c r="DM30" s="611"/>
      <c r="DN30" s="611"/>
      <c r="DO30" s="611"/>
      <c r="DP30" s="611"/>
      <c r="DQ30" s="611"/>
      <c r="DR30" s="611"/>
      <c r="DS30" s="611"/>
      <c r="DT30" s="611"/>
      <c r="DU30" s="611"/>
      <c r="DV30" s="612"/>
      <c r="DW30" s="615">
        <v>8.4</v>
      </c>
      <c r="DX30" s="641"/>
      <c r="DY30" s="641"/>
      <c r="DZ30" s="641"/>
      <c r="EA30" s="641"/>
      <c r="EB30" s="641"/>
      <c r="EC30" s="642"/>
    </row>
    <row r="31" spans="2:133" ht="11.25" customHeight="1" x14ac:dyDescent="0.15">
      <c r="B31" s="623" t="s">
        <v>315</v>
      </c>
      <c r="C31" s="624"/>
      <c r="D31" s="624"/>
      <c r="E31" s="624"/>
      <c r="F31" s="624"/>
      <c r="G31" s="624"/>
      <c r="H31" s="624"/>
      <c r="I31" s="624"/>
      <c r="J31" s="624"/>
      <c r="K31" s="624"/>
      <c r="L31" s="624"/>
      <c r="M31" s="624"/>
      <c r="N31" s="624"/>
      <c r="O31" s="624"/>
      <c r="P31" s="624"/>
      <c r="Q31" s="625"/>
      <c r="R31" s="610">
        <v>323805</v>
      </c>
      <c r="S31" s="611"/>
      <c r="T31" s="611"/>
      <c r="U31" s="611"/>
      <c r="V31" s="611"/>
      <c r="W31" s="611"/>
      <c r="X31" s="611"/>
      <c r="Y31" s="612"/>
      <c r="Z31" s="613">
        <v>3.5</v>
      </c>
      <c r="AA31" s="613"/>
      <c r="AB31" s="613"/>
      <c r="AC31" s="613"/>
      <c r="AD31" s="614">
        <v>323805</v>
      </c>
      <c r="AE31" s="614"/>
      <c r="AF31" s="614"/>
      <c r="AG31" s="614"/>
      <c r="AH31" s="614"/>
      <c r="AI31" s="614"/>
      <c r="AJ31" s="614"/>
      <c r="AK31" s="614"/>
      <c r="AL31" s="615">
        <v>6.6</v>
      </c>
      <c r="AM31" s="616"/>
      <c r="AN31" s="616"/>
      <c r="AO31" s="617"/>
      <c r="AP31" s="656" t="s">
        <v>316</v>
      </c>
      <c r="AQ31" s="657"/>
      <c r="AR31" s="657"/>
      <c r="AS31" s="657"/>
      <c r="AT31" s="662" t="s">
        <v>317</v>
      </c>
      <c r="AU31" s="212"/>
      <c r="AV31" s="212"/>
      <c r="AW31" s="212"/>
      <c r="AX31" s="596" t="s">
        <v>192</v>
      </c>
      <c r="AY31" s="597"/>
      <c r="AZ31" s="597"/>
      <c r="BA31" s="597"/>
      <c r="BB31" s="597"/>
      <c r="BC31" s="597"/>
      <c r="BD31" s="597"/>
      <c r="BE31" s="597"/>
      <c r="BF31" s="598"/>
      <c r="BG31" s="666">
        <v>98.7</v>
      </c>
      <c r="BH31" s="654"/>
      <c r="BI31" s="654"/>
      <c r="BJ31" s="654"/>
      <c r="BK31" s="654"/>
      <c r="BL31" s="654"/>
      <c r="BM31" s="605">
        <v>97.3</v>
      </c>
      <c r="BN31" s="654"/>
      <c r="BO31" s="654"/>
      <c r="BP31" s="654"/>
      <c r="BQ31" s="655"/>
      <c r="BR31" s="666">
        <v>99.1</v>
      </c>
      <c r="BS31" s="654"/>
      <c r="BT31" s="654"/>
      <c r="BU31" s="654"/>
      <c r="BV31" s="654"/>
      <c r="BW31" s="654"/>
      <c r="BX31" s="605">
        <v>97.7</v>
      </c>
      <c r="BY31" s="654"/>
      <c r="BZ31" s="654"/>
      <c r="CA31" s="654"/>
      <c r="CB31" s="655"/>
      <c r="CD31" s="648"/>
      <c r="CE31" s="649"/>
      <c r="CF31" s="607" t="s">
        <v>318</v>
      </c>
      <c r="CG31" s="608"/>
      <c r="CH31" s="608"/>
      <c r="CI31" s="608"/>
      <c r="CJ31" s="608"/>
      <c r="CK31" s="608"/>
      <c r="CL31" s="608"/>
      <c r="CM31" s="608"/>
      <c r="CN31" s="608"/>
      <c r="CO31" s="608"/>
      <c r="CP31" s="608"/>
      <c r="CQ31" s="609"/>
      <c r="CR31" s="610">
        <v>19656</v>
      </c>
      <c r="CS31" s="643"/>
      <c r="CT31" s="643"/>
      <c r="CU31" s="643"/>
      <c r="CV31" s="643"/>
      <c r="CW31" s="643"/>
      <c r="CX31" s="643"/>
      <c r="CY31" s="644"/>
      <c r="CZ31" s="615">
        <v>0.2</v>
      </c>
      <c r="DA31" s="641"/>
      <c r="DB31" s="641"/>
      <c r="DC31" s="645"/>
      <c r="DD31" s="619">
        <v>19656</v>
      </c>
      <c r="DE31" s="643"/>
      <c r="DF31" s="643"/>
      <c r="DG31" s="643"/>
      <c r="DH31" s="643"/>
      <c r="DI31" s="643"/>
      <c r="DJ31" s="643"/>
      <c r="DK31" s="644"/>
      <c r="DL31" s="619">
        <v>19656</v>
      </c>
      <c r="DM31" s="643"/>
      <c r="DN31" s="643"/>
      <c r="DO31" s="643"/>
      <c r="DP31" s="643"/>
      <c r="DQ31" s="643"/>
      <c r="DR31" s="643"/>
      <c r="DS31" s="643"/>
      <c r="DT31" s="643"/>
      <c r="DU31" s="643"/>
      <c r="DV31" s="644"/>
      <c r="DW31" s="615">
        <v>0.4</v>
      </c>
      <c r="DX31" s="641"/>
      <c r="DY31" s="641"/>
      <c r="DZ31" s="641"/>
      <c r="EA31" s="641"/>
      <c r="EB31" s="641"/>
      <c r="EC31" s="642"/>
    </row>
    <row r="32" spans="2:133" ht="11.25" customHeight="1" x14ac:dyDescent="0.15">
      <c r="B32" s="607" t="s">
        <v>319</v>
      </c>
      <c r="C32" s="608"/>
      <c r="D32" s="608"/>
      <c r="E32" s="608"/>
      <c r="F32" s="608"/>
      <c r="G32" s="608"/>
      <c r="H32" s="608"/>
      <c r="I32" s="608"/>
      <c r="J32" s="608"/>
      <c r="K32" s="608"/>
      <c r="L32" s="608"/>
      <c r="M32" s="608"/>
      <c r="N32" s="608"/>
      <c r="O32" s="608"/>
      <c r="P32" s="608"/>
      <c r="Q32" s="609"/>
      <c r="R32" s="610">
        <v>957317</v>
      </c>
      <c r="S32" s="611"/>
      <c r="T32" s="611"/>
      <c r="U32" s="611"/>
      <c r="V32" s="611"/>
      <c r="W32" s="611"/>
      <c r="X32" s="611"/>
      <c r="Y32" s="612"/>
      <c r="Z32" s="613">
        <v>10.3</v>
      </c>
      <c r="AA32" s="613"/>
      <c r="AB32" s="613"/>
      <c r="AC32" s="613"/>
      <c r="AD32" s="614" t="s">
        <v>239</v>
      </c>
      <c r="AE32" s="614"/>
      <c r="AF32" s="614"/>
      <c r="AG32" s="614"/>
      <c r="AH32" s="614"/>
      <c r="AI32" s="614"/>
      <c r="AJ32" s="614"/>
      <c r="AK32" s="614"/>
      <c r="AL32" s="615" t="s">
        <v>239</v>
      </c>
      <c r="AM32" s="616"/>
      <c r="AN32" s="616"/>
      <c r="AO32" s="617"/>
      <c r="AP32" s="658"/>
      <c r="AQ32" s="659"/>
      <c r="AR32" s="659"/>
      <c r="AS32" s="659"/>
      <c r="AT32" s="663"/>
      <c r="AU32" s="208" t="s">
        <v>320</v>
      </c>
      <c r="AX32" s="607" t="s">
        <v>321</v>
      </c>
      <c r="AY32" s="608"/>
      <c r="AZ32" s="608"/>
      <c r="BA32" s="608"/>
      <c r="BB32" s="608"/>
      <c r="BC32" s="608"/>
      <c r="BD32" s="608"/>
      <c r="BE32" s="608"/>
      <c r="BF32" s="609"/>
      <c r="BG32" s="667">
        <v>98.5</v>
      </c>
      <c r="BH32" s="643"/>
      <c r="BI32" s="643"/>
      <c r="BJ32" s="643"/>
      <c r="BK32" s="643"/>
      <c r="BL32" s="643"/>
      <c r="BM32" s="616">
        <v>96.8</v>
      </c>
      <c r="BN32" s="643"/>
      <c r="BO32" s="643"/>
      <c r="BP32" s="643"/>
      <c r="BQ32" s="665"/>
      <c r="BR32" s="667">
        <v>98.9</v>
      </c>
      <c r="BS32" s="643"/>
      <c r="BT32" s="643"/>
      <c r="BU32" s="643"/>
      <c r="BV32" s="643"/>
      <c r="BW32" s="643"/>
      <c r="BX32" s="616">
        <v>97.1</v>
      </c>
      <c r="BY32" s="643"/>
      <c r="BZ32" s="643"/>
      <c r="CA32" s="643"/>
      <c r="CB32" s="665"/>
      <c r="CD32" s="650"/>
      <c r="CE32" s="651"/>
      <c r="CF32" s="607" t="s">
        <v>322</v>
      </c>
      <c r="CG32" s="608"/>
      <c r="CH32" s="608"/>
      <c r="CI32" s="608"/>
      <c r="CJ32" s="608"/>
      <c r="CK32" s="608"/>
      <c r="CL32" s="608"/>
      <c r="CM32" s="608"/>
      <c r="CN32" s="608"/>
      <c r="CO32" s="608"/>
      <c r="CP32" s="608"/>
      <c r="CQ32" s="609"/>
      <c r="CR32" s="610" t="s">
        <v>239</v>
      </c>
      <c r="CS32" s="611"/>
      <c r="CT32" s="611"/>
      <c r="CU32" s="611"/>
      <c r="CV32" s="611"/>
      <c r="CW32" s="611"/>
      <c r="CX32" s="611"/>
      <c r="CY32" s="612"/>
      <c r="CZ32" s="615" t="s">
        <v>239</v>
      </c>
      <c r="DA32" s="641"/>
      <c r="DB32" s="641"/>
      <c r="DC32" s="645"/>
      <c r="DD32" s="619" t="s">
        <v>239</v>
      </c>
      <c r="DE32" s="611"/>
      <c r="DF32" s="611"/>
      <c r="DG32" s="611"/>
      <c r="DH32" s="611"/>
      <c r="DI32" s="611"/>
      <c r="DJ32" s="611"/>
      <c r="DK32" s="612"/>
      <c r="DL32" s="619" t="s">
        <v>239</v>
      </c>
      <c r="DM32" s="611"/>
      <c r="DN32" s="611"/>
      <c r="DO32" s="611"/>
      <c r="DP32" s="611"/>
      <c r="DQ32" s="611"/>
      <c r="DR32" s="611"/>
      <c r="DS32" s="611"/>
      <c r="DT32" s="611"/>
      <c r="DU32" s="611"/>
      <c r="DV32" s="612"/>
      <c r="DW32" s="615" t="s">
        <v>239</v>
      </c>
      <c r="DX32" s="641"/>
      <c r="DY32" s="641"/>
      <c r="DZ32" s="641"/>
      <c r="EA32" s="641"/>
      <c r="EB32" s="641"/>
      <c r="EC32" s="642"/>
    </row>
    <row r="33" spans="2:133" ht="11.25" customHeight="1" x14ac:dyDescent="0.15">
      <c r="B33" s="607" t="s">
        <v>323</v>
      </c>
      <c r="C33" s="608"/>
      <c r="D33" s="608"/>
      <c r="E33" s="608"/>
      <c r="F33" s="608"/>
      <c r="G33" s="608"/>
      <c r="H33" s="608"/>
      <c r="I33" s="608"/>
      <c r="J33" s="608"/>
      <c r="K33" s="608"/>
      <c r="L33" s="608"/>
      <c r="M33" s="608"/>
      <c r="N33" s="608"/>
      <c r="O33" s="608"/>
      <c r="P33" s="608"/>
      <c r="Q33" s="609"/>
      <c r="R33" s="610">
        <v>60585</v>
      </c>
      <c r="S33" s="611"/>
      <c r="T33" s="611"/>
      <c r="U33" s="611"/>
      <c r="V33" s="611"/>
      <c r="W33" s="611"/>
      <c r="X33" s="611"/>
      <c r="Y33" s="612"/>
      <c r="Z33" s="613">
        <v>0.7</v>
      </c>
      <c r="AA33" s="613"/>
      <c r="AB33" s="613"/>
      <c r="AC33" s="613"/>
      <c r="AD33" s="614" t="s">
        <v>239</v>
      </c>
      <c r="AE33" s="614"/>
      <c r="AF33" s="614"/>
      <c r="AG33" s="614"/>
      <c r="AH33" s="614"/>
      <c r="AI33" s="614"/>
      <c r="AJ33" s="614"/>
      <c r="AK33" s="614"/>
      <c r="AL33" s="615" t="s">
        <v>239</v>
      </c>
      <c r="AM33" s="616"/>
      <c r="AN33" s="616"/>
      <c r="AO33" s="617"/>
      <c r="AP33" s="660"/>
      <c r="AQ33" s="661"/>
      <c r="AR33" s="661"/>
      <c r="AS33" s="661"/>
      <c r="AT33" s="664"/>
      <c r="AU33" s="213"/>
      <c r="AV33" s="213"/>
      <c r="AW33" s="213"/>
      <c r="AX33" s="631" t="s">
        <v>324</v>
      </c>
      <c r="AY33" s="632"/>
      <c r="AZ33" s="632"/>
      <c r="BA33" s="632"/>
      <c r="BB33" s="632"/>
      <c r="BC33" s="632"/>
      <c r="BD33" s="632"/>
      <c r="BE33" s="632"/>
      <c r="BF33" s="633"/>
      <c r="BG33" s="668">
        <v>98.9</v>
      </c>
      <c r="BH33" s="669"/>
      <c r="BI33" s="669"/>
      <c r="BJ33" s="669"/>
      <c r="BK33" s="669"/>
      <c r="BL33" s="669"/>
      <c r="BM33" s="670">
        <v>97.5</v>
      </c>
      <c r="BN33" s="669"/>
      <c r="BO33" s="669"/>
      <c r="BP33" s="669"/>
      <c r="BQ33" s="671"/>
      <c r="BR33" s="668">
        <v>99.2</v>
      </c>
      <c r="BS33" s="669"/>
      <c r="BT33" s="669"/>
      <c r="BU33" s="669"/>
      <c r="BV33" s="669"/>
      <c r="BW33" s="669"/>
      <c r="BX33" s="670">
        <v>98</v>
      </c>
      <c r="BY33" s="669"/>
      <c r="BZ33" s="669"/>
      <c r="CA33" s="669"/>
      <c r="CB33" s="671"/>
      <c r="CD33" s="607" t="s">
        <v>325</v>
      </c>
      <c r="CE33" s="608"/>
      <c r="CF33" s="608"/>
      <c r="CG33" s="608"/>
      <c r="CH33" s="608"/>
      <c r="CI33" s="608"/>
      <c r="CJ33" s="608"/>
      <c r="CK33" s="608"/>
      <c r="CL33" s="608"/>
      <c r="CM33" s="608"/>
      <c r="CN33" s="608"/>
      <c r="CO33" s="608"/>
      <c r="CP33" s="608"/>
      <c r="CQ33" s="609"/>
      <c r="CR33" s="610">
        <v>4608674</v>
      </c>
      <c r="CS33" s="643"/>
      <c r="CT33" s="643"/>
      <c r="CU33" s="643"/>
      <c r="CV33" s="643"/>
      <c r="CW33" s="643"/>
      <c r="CX33" s="643"/>
      <c r="CY33" s="644"/>
      <c r="CZ33" s="615">
        <v>52.3</v>
      </c>
      <c r="DA33" s="641"/>
      <c r="DB33" s="641"/>
      <c r="DC33" s="645"/>
      <c r="DD33" s="619">
        <v>3022266</v>
      </c>
      <c r="DE33" s="643"/>
      <c r="DF33" s="643"/>
      <c r="DG33" s="643"/>
      <c r="DH33" s="643"/>
      <c r="DI33" s="643"/>
      <c r="DJ33" s="643"/>
      <c r="DK33" s="644"/>
      <c r="DL33" s="619">
        <v>2115305</v>
      </c>
      <c r="DM33" s="643"/>
      <c r="DN33" s="643"/>
      <c r="DO33" s="643"/>
      <c r="DP33" s="643"/>
      <c r="DQ33" s="643"/>
      <c r="DR33" s="643"/>
      <c r="DS33" s="643"/>
      <c r="DT33" s="643"/>
      <c r="DU33" s="643"/>
      <c r="DV33" s="644"/>
      <c r="DW33" s="615">
        <v>42</v>
      </c>
      <c r="DX33" s="641"/>
      <c r="DY33" s="641"/>
      <c r="DZ33" s="641"/>
      <c r="EA33" s="641"/>
      <c r="EB33" s="641"/>
      <c r="EC33" s="642"/>
    </row>
    <row r="34" spans="2:133" ht="11.25" customHeight="1" x14ac:dyDescent="0.15">
      <c r="B34" s="607" t="s">
        <v>326</v>
      </c>
      <c r="C34" s="608"/>
      <c r="D34" s="608"/>
      <c r="E34" s="608"/>
      <c r="F34" s="608"/>
      <c r="G34" s="608"/>
      <c r="H34" s="608"/>
      <c r="I34" s="608"/>
      <c r="J34" s="608"/>
      <c r="K34" s="608"/>
      <c r="L34" s="608"/>
      <c r="M34" s="608"/>
      <c r="N34" s="608"/>
      <c r="O34" s="608"/>
      <c r="P34" s="608"/>
      <c r="Q34" s="609"/>
      <c r="R34" s="610">
        <v>236246</v>
      </c>
      <c r="S34" s="611"/>
      <c r="T34" s="611"/>
      <c r="U34" s="611"/>
      <c r="V34" s="611"/>
      <c r="W34" s="611"/>
      <c r="X34" s="611"/>
      <c r="Y34" s="612"/>
      <c r="Z34" s="613">
        <v>2.6</v>
      </c>
      <c r="AA34" s="613"/>
      <c r="AB34" s="613"/>
      <c r="AC34" s="613"/>
      <c r="AD34" s="614" t="s">
        <v>239</v>
      </c>
      <c r="AE34" s="614"/>
      <c r="AF34" s="614"/>
      <c r="AG34" s="614"/>
      <c r="AH34" s="614"/>
      <c r="AI34" s="614"/>
      <c r="AJ34" s="614"/>
      <c r="AK34" s="614"/>
      <c r="AL34" s="615" t="s">
        <v>239</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327</v>
      </c>
      <c r="CE34" s="608"/>
      <c r="CF34" s="608"/>
      <c r="CG34" s="608"/>
      <c r="CH34" s="608"/>
      <c r="CI34" s="608"/>
      <c r="CJ34" s="608"/>
      <c r="CK34" s="608"/>
      <c r="CL34" s="608"/>
      <c r="CM34" s="608"/>
      <c r="CN34" s="608"/>
      <c r="CO34" s="608"/>
      <c r="CP34" s="608"/>
      <c r="CQ34" s="609"/>
      <c r="CR34" s="610">
        <v>1634799</v>
      </c>
      <c r="CS34" s="611"/>
      <c r="CT34" s="611"/>
      <c r="CU34" s="611"/>
      <c r="CV34" s="611"/>
      <c r="CW34" s="611"/>
      <c r="CX34" s="611"/>
      <c r="CY34" s="612"/>
      <c r="CZ34" s="615">
        <v>18.5</v>
      </c>
      <c r="DA34" s="641"/>
      <c r="DB34" s="641"/>
      <c r="DC34" s="645"/>
      <c r="DD34" s="619">
        <v>988868</v>
      </c>
      <c r="DE34" s="611"/>
      <c r="DF34" s="611"/>
      <c r="DG34" s="611"/>
      <c r="DH34" s="611"/>
      <c r="DI34" s="611"/>
      <c r="DJ34" s="611"/>
      <c r="DK34" s="612"/>
      <c r="DL34" s="619">
        <v>793611</v>
      </c>
      <c r="DM34" s="611"/>
      <c r="DN34" s="611"/>
      <c r="DO34" s="611"/>
      <c r="DP34" s="611"/>
      <c r="DQ34" s="611"/>
      <c r="DR34" s="611"/>
      <c r="DS34" s="611"/>
      <c r="DT34" s="611"/>
      <c r="DU34" s="611"/>
      <c r="DV34" s="612"/>
      <c r="DW34" s="615">
        <v>15.7</v>
      </c>
      <c r="DX34" s="641"/>
      <c r="DY34" s="641"/>
      <c r="DZ34" s="641"/>
      <c r="EA34" s="641"/>
      <c r="EB34" s="641"/>
      <c r="EC34" s="642"/>
    </row>
    <row r="35" spans="2:133" ht="11.25" customHeight="1" x14ac:dyDescent="0.15">
      <c r="B35" s="607" t="s">
        <v>328</v>
      </c>
      <c r="C35" s="608"/>
      <c r="D35" s="608"/>
      <c r="E35" s="608"/>
      <c r="F35" s="608"/>
      <c r="G35" s="608"/>
      <c r="H35" s="608"/>
      <c r="I35" s="608"/>
      <c r="J35" s="608"/>
      <c r="K35" s="608"/>
      <c r="L35" s="608"/>
      <c r="M35" s="608"/>
      <c r="N35" s="608"/>
      <c r="O35" s="608"/>
      <c r="P35" s="608"/>
      <c r="Q35" s="609"/>
      <c r="R35" s="610">
        <v>294945</v>
      </c>
      <c r="S35" s="611"/>
      <c r="T35" s="611"/>
      <c r="U35" s="611"/>
      <c r="V35" s="611"/>
      <c r="W35" s="611"/>
      <c r="X35" s="611"/>
      <c r="Y35" s="612"/>
      <c r="Z35" s="613">
        <v>3.2</v>
      </c>
      <c r="AA35" s="613"/>
      <c r="AB35" s="613"/>
      <c r="AC35" s="613"/>
      <c r="AD35" s="614" t="s">
        <v>239</v>
      </c>
      <c r="AE35" s="614"/>
      <c r="AF35" s="614"/>
      <c r="AG35" s="614"/>
      <c r="AH35" s="614"/>
      <c r="AI35" s="614"/>
      <c r="AJ35" s="614"/>
      <c r="AK35" s="614"/>
      <c r="AL35" s="615" t="s">
        <v>239</v>
      </c>
      <c r="AM35" s="616"/>
      <c r="AN35" s="616"/>
      <c r="AO35" s="617"/>
      <c r="AP35" s="216"/>
      <c r="AQ35" s="592" t="s">
        <v>329</v>
      </c>
      <c r="AR35" s="593"/>
      <c r="AS35" s="593"/>
      <c r="AT35" s="593"/>
      <c r="AU35" s="593"/>
      <c r="AV35" s="593"/>
      <c r="AW35" s="593"/>
      <c r="AX35" s="593"/>
      <c r="AY35" s="593"/>
      <c r="AZ35" s="593"/>
      <c r="BA35" s="593"/>
      <c r="BB35" s="593"/>
      <c r="BC35" s="593"/>
      <c r="BD35" s="593"/>
      <c r="BE35" s="593"/>
      <c r="BF35" s="594"/>
      <c r="BG35" s="592" t="s">
        <v>330</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331</v>
      </c>
      <c r="CE35" s="608"/>
      <c r="CF35" s="608"/>
      <c r="CG35" s="608"/>
      <c r="CH35" s="608"/>
      <c r="CI35" s="608"/>
      <c r="CJ35" s="608"/>
      <c r="CK35" s="608"/>
      <c r="CL35" s="608"/>
      <c r="CM35" s="608"/>
      <c r="CN35" s="608"/>
      <c r="CO35" s="608"/>
      <c r="CP35" s="608"/>
      <c r="CQ35" s="609"/>
      <c r="CR35" s="610">
        <v>42242</v>
      </c>
      <c r="CS35" s="643"/>
      <c r="CT35" s="643"/>
      <c r="CU35" s="643"/>
      <c r="CV35" s="643"/>
      <c r="CW35" s="643"/>
      <c r="CX35" s="643"/>
      <c r="CY35" s="644"/>
      <c r="CZ35" s="615">
        <v>0.5</v>
      </c>
      <c r="DA35" s="641"/>
      <c r="DB35" s="641"/>
      <c r="DC35" s="645"/>
      <c r="DD35" s="619">
        <v>37828</v>
      </c>
      <c r="DE35" s="643"/>
      <c r="DF35" s="643"/>
      <c r="DG35" s="643"/>
      <c r="DH35" s="643"/>
      <c r="DI35" s="643"/>
      <c r="DJ35" s="643"/>
      <c r="DK35" s="644"/>
      <c r="DL35" s="619">
        <v>27876</v>
      </c>
      <c r="DM35" s="643"/>
      <c r="DN35" s="643"/>
      <c r="DO35" s="643"/>
      <c r="DP35" s="643"/>
      <c r="DQ35" s="643"/>
      <c r="DR35" s="643"/>
      <c r="DS35" s="643"/>
      <c r="DT35" s="643"/>
      <c r="DU35" s="643"/>
      <c r="DV35" s="644"/>
      <c r="DW35" s="615">
        <v>0.6</v>
      </c>
      <c r="DX35" s="641"/>
      <c r="DY35" s="641"/>
      <c r="DZ35" s="641"/>
      <c r="EA35" s="641"/>
      <c r="EB35" s="641"/>
      <c r="EC35" s="642"/>
    </row>
    <row r="36" spans="2:133" ht="11.25" customHeight="1" x14ac:dyDescent="0.15">
      <c r="B36" s="607" t="s">
        <v>332</v>
      </c>
      <c r="C36" s="608"/>
      <c r="D36" s="608"/>
      <c r="E36" s="608"/>
      <c r="F36" s="608"/>
      <c r="G36" s="608"/>
      <c r="H36" s="608"/>
      <c r="I36" s="608"/>
      <c r="J36" s="608"/>
      <c r="K36" s="608"/>
      <c r="L36" s="608"/>
      <c r="M36" s="608"/>
      <c r="N36" s="608"/>
      <c r="O36" s="608"/>
      <c r="P36" s="608"/>
      <c r="Q36" s="609"/>
      <c r="R36" s="610">
        <v>373638</v>
      </c>
      <c r="S36" s="611"/>
      <c r="T36" s="611"/>
      <c r="U36" s="611"/>
      <c r="V36" s="611"/>
      <c r="W36" s="611"/>
      <c r="X36" s="611"/>
      <c r="Y36" s="612"/>
      <c r="Z36" s="613">
        <v>4</v>
      </c>
      <c r="AA36" s="613"/>
      <c r="AB36" s="613"/>
      <c r="AC36" s="613"/>
      <c r="AD36" s="614" t="s">
        <v>189</v>
      </c>
      <c r="AE36" s="614"/>
      <c r="AF36" s="614"/>
      <c r="AG36" s="614"/>
      <c r="AH36" s="614"/>
      <c r="AI36" s="614"/>
      <c r="AJ36" s="614"/>
      <c r="AK36" s="614"/>
      <c r="AL36" s="615" t="s">
        <v>239</v>
      </c>
      <c r="AM36" s="616"/>
      <c r="AN36" s="616"/>
      <c r="AO36" s="617"/>
      <c r="AP36" s="216"/>
      <c r="AQ36" s="676" t="s">
        <v>333</v>
      </c>
      <c r="AR36" s="677"/>
      <c r="AS36" s="677"/>
      <c r="AT36" s="677"/>
      <c r="AU36" s="677"/>
      <c r="AV36" s="677"/>
      <c r="AW36" s="677"/>
      <c r="AX36" s="677"/>
      <c r="AY36" s="678"/>
      <c r="AZ36" s="599">
        <v>854952</v>
      </c>
      <c r="BA36" s="600"/>
      <c r="BB36" s="600"/>
      <c r="BC36" s="600"/>
      <c r="BD36" s="600"/>
      <c r="BE36" s="600"/>
      <c r="BF36" s="672"/>
      <c r="BG36" s="596" t="s">
        <v>334</v>
      </c>
      <c r="BH36" s="597"/>
      <c r="BI36" s="597"/>
      <c r="BJ36" s="597"/>
      <c r="BK36" s="597"/>
      <c r="BL36" s="597"/>
      <c r="BM36" s="597"/>
      <c r="BN36" s="597"/>
      <c r="BO36" s="597"/>
      <c r="BP36" s="597"/>
      <c r="BQ36" s="597"/>
      <c r="BR36" s="597"/>
      <c r="BS36" s="597"/>
      <c r="BT36" s="597"/>
      <c r="BU36" s="598"/>
      <c r="BV36" s="599">
        <v>-101643</v>
      </c>
      <c r="BW36" s="600"/>
      <c r="BX36" s="600"/>
      <c r="BY36" s="600"/>
      <c r="BZ36" s="600"/>
      <c r="CA36" s="600"/>
      <c r="CB36" s="672"/>
      <c r="CD36" s="607" t="s">
        <v>335</v>
      </c>
      <c r="CE36" s="608"/>
      <c r="CF36" s="608"/>
      <c r="CG36" s="608"/>
      <c r="CH36" s="608"/>
      <c r="CI36" s="608"/>
      <c r="CJ36" s="608"/>
      <c r="CK36" s="608"/>
      <c r="CL36" s="608"/>
      <c r="CM36" s="608"/>
      <c r="CN36" s="608"/>
      <c r="CO36" s="608"/>
      <c r="CP36" s="608"/>
      <c r="CQ36" s="609"/>
      <c r="CR36" s="610">
        <v>1553144</v>
      </c>
      <c r="CS36" s="611"/>
      <c r="CT36" s="611"/>
      <c r="CU36" s="611"/>
      <c r="CV36" s="611"/>
      <c r="CW36" s="611"/>
      <c r="CX36" s="611"/>
      <c r="CY36" s="612"/>
      <c r="CZ36" s="615">
        <v>17.600000000000001</v>
      </c>
      <c r="DA36" s="641"/>
      <c r="DB36" s="641"/>
      <c r="DC36" s="645"/>
      <c r="DD36" s="619">
        <v>1083599</v>
      </c>
      <c r="DE36" s="611"/>
      <c r="DF36" s="611"/>
      <c r="DG36" s="611"/>
      <c r="DH36" s="611"/>
      <c r="DI36" s="611"/>
      <c r="DJ36" s="611"/>
      <c r="DK36" s="612"/>
      <c r="DL36" s="619">
        <v>872147</v>
      </c>
      <c r="DM36" s="611"/>
      <c r="DN36" s="611"/>
      <c r="DO36" s="611"/>
      <c r="DP36" s="611"/>
      <c r="DQ36" s="611"/>
      <c r="DR36" s="611"/>
      <c r="DS36" s="611"/>
      <c r="DT36" s="611"/>
      <c r="DU36" s="611"/>
      <c r="DV36" s="612"/>
      <c r="DW36" s="615">
        <v>17.3</v>
      </c>
      <c r="DX36" s="641"/>
      <c r="DY36" s="641"/>
      <c r="DZ36" s="641"/>
      <c r="EA36" s="641"/>
      <c r="EB36" s="641"/>
      <c r="EC36" s="642"/>
    </row>
    <row r="37" spans="2:133" ht="11.25" customHeight="1" x14ac:dyDescent="0.15">
      <c r="B37" s="607" t="s">
        <v>336</v>
      </c>
      <c r="C37" s="608"/>
      <c r="D37" s="608"/>
      <c r="E37" s="608"/>
      <c r="F37" s="608"/>
      <c r="G37" s="608"/>
      <c r="H37" s="608"/>
      <c r="I37" s="608"/>
      <c r="J37" s="608"/>
      <c r="K37" s="608"/>
      <c r="L37" s="608"/>
      <c r="M37" s="608"/>
      <c r="N37" s="608"/>
      <c r="O37" s="608"/>
      <c r="P37" s="608"/>
      <c r="Q37" s="609"/>
      <c r="R37" s="610">
        <v>122294</v>
      </c>
      <c r="S37" s="611"/>
      <c r="T37" s="611"/>
      <c r="U37" s="611"/>
      <c r="V37" s="611"/>
      <c r="W37" s="611"/>
      <c r="X37" s="611"/>
      <c r="Y37" s="612"/>
      <c r="Z37" s="613">
        <v>1.3</v>
      </c>
      <c r="AA37" s="613"/>
      <c r="AB37" s="613"/>
      <c r="AC37" s="613"/>
      <c r="AD37" s="614" t="s">
        <v>239</v>
      </c>
      <c r="AE37" s="614"/>
      <c r="AF37" s="614"/>
      <c r="AG37" s="614"/>
      <c r="AH37" s="614"/>
      <c r="AI37" s="614"/>
      <c r="AJ37" s="614"/>
      <c r="AK37" s="614"/>
      <c r="AL37" s="615" t="s">
        <v>239</v>
      </c>
      <c r="AM37" s="616"/>
      <c r="AN37" s="616"/>
      <c r="AO37" s="617"/>
      <c r="AQ37" s="673" t="s">
        <v>337</v>
      </c>
      <c r="AR37" s="674"/>
      <c r="AS37" s="674"/>
      <c r="AT37" s="674"/>
      <c r="AU37" s="674"/>
      <c r="AV37" s="674"/>
      <c r="AW37" s="674"/>
      <c r="AX37" s="674"/>
      <c r="AY37" s="675"/>
      <c r="AZ37" s="610">
        <v>195000</v>
      </c>
      <c r="BA37" s="611"/>
      <c r="BB37" s="611"/>
      <c r="BC37" s="611"/>
      <c r="BD37" s="643"/>
      <c r="BE37" s="643"/>
      <c r="BF37" s="665"/>
      <c r="BG37" s="607" t="s">
        <v>338</v>
      </c>
      <c r="BH37" s="608"/>
      <c r="BI37" s="608"/>
      <c r="BJ37" s="608"/>
      <c r="BK37" s="608"/>
      <c r="BL37" s="608"/>
      <c r="BM37" s="608"/>
      <c r="BN37" s="608"/>
      <c r="BO37" s="608"/>
      <c r="BP37" s="608"/>
      <c r="BQ37" s="608"/>
      <c r="BR37" s="608"/>
      <c r="BS37" s="608"/>
      <c r="BT37" s="608"/>
      <c r="BU37" s="609"/>
      <c r="BV37" s="610">
        <v>-193439</v>
      </c>
      <c r="BW37" s="611"/>
      <c r="BX37" s="611"/>
      <c r="BY37" s="611"/>
      <c r="BZ37" s="611"/>
      <c r="CA37" s="611"/>
      <c r="CB37" s="620"/>
      <c r="CD37" s="607" t="s">
        <v>339</v>
      </c>
      <c r="CE37" s="608"/>
      <c r="CF37" s="608"/>
      <c r="CG37" s="608"/>
      <c r="CH37" s="608"/>
      <c r="CI37" s="608"/>
      <c r="CJ37" s="608"/>
      <c r="CK37" s="608"/>
      <c r="CL37" s="608"/>
      <c r="CM37" s="608"/>
      <c r="CN37" s="608"/>
      <c r="CO37" s="608"/>
      <c r="CP37" s="608"/>
      <c r="CQ37" s="609"/>
      <c r="CR37" s="610">
        <v>524311</v>
      </c>
      <c r="CS37" s="643"/>
      <c r="CT37" s="643"/>
      <c r="CU37" s="643"/>
      <c r="CV37" s="643"/>
      <c r="CW37" s="643"/>
      <c r="CX37" s="643"/>
      <c r="CY37" s="644"/>
      <c r="CZ37" s="615">
        <v>5.9</v>
      </c>
      <c r="DA37" s="641"/>
      <c r="DB37" s="641"/>
      <c r="DC37" s="645"/>
      <c r="DD37" s="619">
        <v>522151</v>
      </c>
      <c r="DE37" s="643"/>
      <c r="DF37" s="643"/>
      <c r="DG37" s="643"/>
      <c r="DH37" s="643"/>
      <c r="DI37" s="643"/>
      <c r="DJ37" s="643"/>
      <c r="DK37" s="644"/>
      <c r="DL37" s="619">
        <v>490347</v>
      </c>
      <c r="DM37" s="643"/>
      <c r="DN37" s="643"/>
      <c r="DO37" s="643"/>
      <c r="DP37" s="643"/>
      <c r="DQ37" s="643"/>
      <c r="DR37" s="643"/>
      <c r="DS37" s="643"/>
      <c r="DT37" s="643"/>
      <c r="DU37" s="643"/>
      <c r="DV37" s="644"/>
      <c r="DW37" s="615">
        <v>9.6999999999999993</v>
      </c>
      <c r="DX37" s="641"/>
      <c r="DY37" s="641"/>
      <c r="DZ37" s="641"/>
      <c r="EA37" s="641"/>
      <c r="EB37" s="641"/>
      <c r="EC37" s="642"/>
    </row>
    <row r="38" spans="2:133" ht="11.25" customHeight="1" x14ac:dyDescent="0.15">
      <c r="B38" s="607" t="s">
        <v>340</v>
      </c>
      <c r="C38" s="608"/>
      <c r="D38" s="608"/>
      <c r="E38" s="608"/>
      <c r="F38" s="608"/>
      <c r="G38" s="608"/>
      <c r="H38" s="608"/>
      <c r="I38" s="608"/>
      <c r="J38" s="608"/>
      <c r="K38" s="608"/>
      <c r="L38" s="608"/>
      <c r="M38" s="608"/>
      <c r="N38" s="608"/>
      <c r="O38" s="608"/>
      <c r="P38" s="608"/>
      <c r="Q38" s="609"/>
      <c r="R38" s="610">
        <v>156578</v>
      </c>
      <c r="S38" s="611"/>
      <c r="T38" s="611"/>
      <c r="U38" s="611"/>
      <c r="V38" s="611"/>
      <c r="W38" s="611"/>
      <c r="X38" s="611"/>
      <c r="Y38" s="612"/>
      <c r="Z38" s="613">
        <v>1.7</v>
      </c>
      <c r="AA38" s="613"/>
      <c r="AB38" s="613"/>
      <c r="AC38" s="613"/>
      <c r="AD38" s="614" t="s">
        <v>239</v>
      </c>
      <c r="AE38" s="614"/>
      <c r="AF38" s="614"/>
      <c r="AG38" s="614"/>
      <c r="AH38" s="614"/>
      <c r="AI38" s="614"/>
      <c r="AJ38" s="614"/>
      <c r="AK38" s="614"/>
      <c r="AL38" s="615" t="s">
        <v>239</v>
      </c>
      <c r="AM38" s="616"/>
      <c r="AN38" s="616"/>
      <c r="AO38" s="617"/>
      <c r="AQ38" s="673" t="s">
        <v>341</v>
      </c>
      <c r="AR38" s="674"/>
      <c r="AS38" s="674"/>
      <c r="AT38" s="674"/>
      <c r="AU38" s="674"/>
      <c r="AV38" s="674"/>
      <c r="AW38" s="674"/>
      <c r="AX38" s="674"/>
      <c r="AY38" s="675"/>
      <c r="AZ38" s="610">
        <v>13000</v>
      </c>
      <c r="BA38" s="611"/>
      <c r="BB38" s="611"/>
      <c r="BC38" s="611"/>
      <c r="BD38" s="643"/>
      <c r="BE38" s="643"/>
      <c r="BF38" s="665"/>
      <c r="BG38" s="607" t="s">
        <v>342</v>
      </c>
      <c r="BH38" s="608"/>
      <c r="BI38" s="608"/>
      <c r="BJ38" s="608"/>
      <c r="BK38" s="608"/>
      <c r="BL38" s="608"/>
      <c r="BM38" s="608"/>
      <c r="BN38" s="608"/>
      <c r="BO38" s="608"/>
      <c r="BP38" s="608"/>
      <c r="BQ38" s="608"/>
      <c r="BR38" s="608"/>
      <c r="BS38" s="608"/>
      <c r="BT38" s="608"/>
      <c r="BU38" s="609"/>
      <c r="BV38" s="610">
        <v>2873</v>
      </c>
      <c r="BW38" s="611"/>
      <c r="BX38" s="611"/>
      <c r="BY38" s="611"/>
      <c r="BZ38" s="611"/>
      <c r="CA38" s="611"/>
      <c r="CB38" s="620"/>
      <c r="CD38" s="607" t="s">
        <v>343</v>
      </c>
      <c r="CE38" s="608"/>
      <c r="CF38" s="608"/>
      <c r="CG38" s="608"/>
      <c r="CH38" s="608"/>
      <c r="CI38" s="608"/>
      <c r="CJ38" s="608"/>
      <c r="CK38" s="608"/>
      <c r="CL38" s="608"/>
      <c r="CM38" s="608"/>
      <c r="CN38" s="608"/>
      <c r="CO38" s="608"/>
      <c r="CP38" s="608"/>
      <c r="CQ38" s="609"/>
      <c r="CR38" s="610">
        <v>646952</v>
      </c>
      <c r="CS38" s="611"/>
      <c r="CT38" s="611"/>
      <c r="CU38" s="611"/>
      <c r="CV38" s="611"/>
      <c r="CW38" s="611"/>
      <c r="CX38" s="611"/>
      <c r="CY38" s="612"/>
      <c r="CZ38" s="615">
        <v>7.3</v>
      </c>
      <c r="DA38" s="641"/>
      <c r="DB38" s="641"/>
      <c r="DC38" s="645"/>
      <c r="DD38" s="619">
        <v>523961</v>
      </c>
      <c r="DE38" s="611"/>
      <c r="DF38" s="611"/>
      <c r="DG38" s="611"/>
      <c r="DH38" s="611"/>
      <c r="DI38" s="611"/>
      <c r="DJ38" s="611"/>
      <c r="DK38" s="612"/>
      <c r="DL38" s="619">
        <v>421671</v>
      </c>
      <c r="DM38" s="611"/>
      <c r="DN38" s="611"/>
      <c r="DO38" s="611"/>
      <c r="DP38" s="611"/>
      <c r="DQ38" s="611"/>
      <c r="DR38" s="611"/>
      <c r="DS38" s="611"/>
      <c r="DT38" s="611"/>
      <c r="DU38" s="611"/>
      <c r="DV38" s="612"/>
      <c r="DW38" s="615">
        <v>8.4</v>
      </c>
      <c r="DX38" s="641"/>
      <c r="DY38" s="641"/>
      <c r="DZ38" s="641"/>
      <c r="EA38" s="641"/>
      <c r="EB38" s="641"/>
      <c r="EC38" s="642"/>
    </row>
    <row r="39" spans="2:133" ht="11.25" customHeight="1" x14ac:dyDescent="0.15">
      <c r="B39" s="607" t="s">
        <v>344</v>
      </c>
      <c r="C39" s="608"/>
      <c r="D39" s="608"/>
      <c r="E39" s="608"/>
      <c r="F39" s="608"/>
      <c r="G39" s="608"/>
      <c r="H39" s="608"/>
      <c r="I39" s="608"/>
      <c r="J39" s="608"/>
      <c r="K39" s="608"/>
      <c r="L39" s="608"/>
      <c r="M39" s="608"/>
      <c r="N39" s="608"/>
      <c r="O39" s="608"/>
      <c r="P39" s="608"/>
      <c r="Q39" s="609"/>
      <c r="R39" s="610" t="s">
        <v>239</v>
      </c>
      <c r="S39" s="611"/>
      <c r="T39" s="611"/>
      <c r="U39" s="611"/>
      <c r="V39" s="611"/>
      <c r="W39" s="611"/>
      <c r="X39" s="611"/>
      <c r="Y39" s="612"/>
      <c r="Z39" s="613" t="s">
        <v>239</v>
      </c>
      <c r="AA39" s="613"/>
      <c r="AB39" s="613"/>
      <c r="AC39" s="613"/>
      <c r="AD39" s="614" t="s">
        <v>239</v>
      </c>
      <c r="AE39" s="614"/>
      <c r="AF39" s="614"/>
      <c r="AG39" s="614"/>
      <c r="AH39" s="614"/>
      <c r="AI39" s="614"/>
      <c r="AJ39" s="614"/>
      <c r="AK39" s="614"/>
      <c r="AL39" s="615" t="s">
        <v>189</v>
      </c>
      <c r="AM39" s="616"/>
      <c r="AN39" s="616"/>
      <c r="AO39" s="617"/>
      <c r="AQ39" s="673" t="s">
        <v>345</v>
      </c>
      <c r="AR39" s="674"/>
      <c r="AS39" s="674"/>
      <c r="AT39" s="674"/>
      <c r="AU39" s="674"/>
      <c r="AV39" s="674"/>
      <c r="AW39" s="674"/>
      <c r="AX39" s="674"/>
      <c r="AY39" s="675"/>
      <c r="AZ39" s="610" t="s">
        <v>239</v>
      </c>
      <c r="BA39" s="611"/>
      <c r="BB39" s="611"/>
      <c r="BC39" s="611"/>
      <c r="BD39" s="643"/>
      <c r="BE39" s="643"/>
      <c r="BF39" s="665"/>
      <c r="BG39" s="607" t="s">
        <v>346</v>
      </c>
      <c r="BH39" s="608"/>
      <c r="BI39" s="608"/>
      <c r="BJ39" s="608"/>
      <c r="BK39" s="608"/>
      <c r="BL39" s="608"/>
      <c r="BM39" s="608"/>
      <c r="BN39" s="608"/>
      <c r="BO39" s="608"/>
      <c r="BP39" s="608"/>
      <c r="BQ39" s="608"/>
      <c r="BR39" s="608"/>
      <c r="BS39" s="608"/>
      <c r="BT39" s="608"/>
      <c r="BU39" s="609"/>
      <c r="BV39" s="610">
        <v>4958</v>
      </c>
      <c r="BW39" s="611"/>
      <c r="BX39" s="611"/>
      <c r="BY39" s="611"/>
      <c r="BZ39" s="611"/>
      <c r="CA39" s="611"/>
      <c r="CB39" s="620"/>
      <c r="CD39" s="607" t="s">
        <v>347</v>
      </c>
      <c r="CE39" s="608"/>
      <c r="CF39" s="608"/>
      <c r="CG39" s="608"/>
      <c r="CH39" s="608"/>
      <c r="CI39" s="608"/>
      <c r="CJ39" s="608"/>
      <c r="CK39" s="608"/>
      <c r="CL39" s="608"/>
      <c r="CM39" s="608"/>
      <c r="CN39" s="608"/>
      <c r="CO39" s="608"/>
      <c r="CP39" s="608"/>
      <c r="CQ39" s="609"/>
      <c r="CR39" s="610">
        <v>731537</v>
      </c>
      <c r="CS39" s="643"/>
      <c r="CT39" s="643"/>
      <c r="CU39" s="643"/>
      <c r="CV39" s="643"/>
      <c r="CW39" s="643"/>
      <c r="CX39" s="643"/>
      <c r="CY39" s="644"/>
      <c r="CZ39" s="615">
        <v>8.3000000000000007</v>
      </c>
      <c r="DA39" s="641"/>
      <c r="DB39" s="641"/>
      <c r="DC39" s="645"/>
      <c r="DD39" s="619">
        <v>388010</v>
      </c>
      <c r="DE39" s="643"/>
      <c r="DF39" s="643"/>
      <c r="DG39" s="643"/>
      <c r="DH39" s="643"/>
      <c r="DI39" s="643"/>
      <c r="DJ39" s="643"/>
      <c r="DK39" s="644"/>
      <c r="DL39" s="619" t="s">
        <v>239</v>
      </c>
      <c r="DM39" s="643"/>
      <c r="DN39" s="643"/>
      <c r="DO39" s="643"/>
      <c r="DP39" s="643"/>
      <c r="DQ39" s="643"/>
      <c r="DR39" s="643"/>
      <c r="DS39" s="643"/>
      <c r="DT39" s="643"/>
      <c r="DU39" s="643"/>
      <c r="DV39" s="644"/>
      <c r="DW39" s="615" t="s">
        <v>239</v>
      </c>
      <c r="DX39" s="641"/>
      <c r="DY39" s="641"/>
      <c r="DZ39" s="641"/>
      <c r="EA39" s="641"/>
      <c r="EB39" s="641"/>
      <c r="EC39" s="642"/>
    </row>
    <row r="40" spans="2:133" ht="11.25" customHeight="1" x14ac:dyDescent="0.15">
      <c r="B40" s="607" t="s">
        <v>348</v>
      </c>
      <c r="C40" s="608"/>
      <c r="D40" s="608"/>
      <c r="E40" s="608"/>
      <c r="F40" s="608"/>
      <c r="G40" s="608"/>
      <c r="H40" s="608"/>
      <c r="I40" s="608"/>
      <c r="J40" s="608"/>
      <c r="K40" s="608"/>
      <c r="L40" s="608"/>
      <c r="M40" s="608"/>
      <c r="N40" s="608"/>
      <c r="O40" s="608"/>
      <c r="P40" s="608"/>
      <c r="Q40" s="609"/>
      <c r="R40" s="610">
        <v>102178</v>
      </c>
      <c r="S40" s="611"/>
      <c r="T40" s="611"/>
      <c r="U40" s="611"/>
      <c r="V40" s="611"/>
      <c r="W40" s="611"/>
      <c r="X40" s="611"/>
      <c r="Y40" s="612"/>
      <c r="Z40" s="613">
        <v>1.1000000000000001</v>
      </c>
      <c r="AA40" s="613"/>
      <c r="AB40" s="613"/>
      <c r="AC40" s="613"/>
      <c r="AD40" s="614" t="s">
        <v>239</v>
      </c>
      <c r="AE40" s="614"/>
      <c r="AF40" s="614"/>
      <c r="AG40" s="614"/>
      <c r="AH40" s="614"/>
      <c r="AI40" s="614"/>
      <c r="AJ40" s="614"/>
      <c r="AK40" s="614"/>
      <c r="AL40" s="615" t="s">
        <v>239</v>
      </c>
      <c r="AM40" s="616"/>
      <c r="AN40" s="616"/>
      <c r="AO40" s="617"/>
      <c r="AQ40" s="673" t="s">
        <v>349</v>
      </c>
      <c r="AR40" s="674"/>
      <c r="AS40" s="674"/>
      <c r="AT40" s="674"/>
      <c r="AU40" s="674"/>
      <c r="AV40" s="674"/>
      <c r="AW40" s="674"/>
      <c r="AX40" s="674"/>
      <c r="AY40" s="675"/>
      <c r="AZ40" s="610" t="s">
        <v>239</v>
      </c>
      <c r="BA40" s="611"/>
      <c r="BB40" s="611"/>
      <c r="BC40" s="611"/>
      <c r="BD40" s="643"/>
      <c r="BE40" s="643"/>
      <c r="BF40" s="665"/>
      <c r="BG40" s="658" t="s">
        <v>350</v>
      </c>
      <c r="BH40" s="659"/>
      <c r="BI40" s="659"/>
      <c r="BJ40" s="659"/>
      <c r="BK40" s="659"/>
      <c r="BL40" s="217"/>
      <c r="BM40" s="608" t="s">
        <v>351</v>
      </c>
      <c r="BN40" s="608"/>
      <c r="BO40" s="608"/>
      <c r="BP40" s="608"/>
      <c r="BQ40" s="608"/>
      <c r="BR40" s="608"/>
      <c r="BS40" s="608"/>
      <c r="BT40" s="608"/>
      <c r="BU40" s="609"/>
      <c r="BV40" s="610">
        <v>81</v>
      </c>
      <c r="BW40" s="611"/>
      <c r="BX40" s="611"/>
      <c r="BY40" s="611"/>
      <c r="BZ40" s="611"/>
      <c r="CA40" s="611"/>
      <c r="CB40" s="620"/>
      <c r="CD40" s="607" t="s">
        <v>352</v>
      </c>
      <c r="CE40" s="608"/>
      <c r="CF40" s="608"/>
      <c r="CG40" s="608"/>
      <c r="CH40" s="608"/>
      <c r="CI40" s="608"/>
      <c r="CJ40" s="608"/>
      <c r="CK40" s="608"/>
      <c r="CL40" s="608"/>
      <c r="CM40" s="608"/>
      <c r="CN40" s="608"/>
      <c r="CO40" s="608"/>
      <c r="CP40" s="608"/>
      <c r="CQ40" s="609"/>
      <c r="CR40" s="610" t="s">
        <v>239</v>
      </c>
      <c r="CS40" s="611"/>
      <c r="CT40" s="611"/>
      <c r="CU40" s="611"/>
      <c r="CV40" s="611"/>
      <c r="CW40" s="611"/>
      <c r="CX40" s="611"/>
      <c r="CY40" s="612"/>
      <c r="CZ40" s="615" t="s">
        <v>239</v>
      </c>
      <c r="DA40" s="641"/>
      <c r="DB40" s="641"/>
      <c r="DC40" s="645"/>
      <c r="DD40" s="619" t="s">
        <v>239</v>
      </c>
      <c r="DE40" s="611"/>
      <c r="DF40" s="611"/>
      <c r="DG40" s="611"/>
      <c r="DH40" s="611"/>
      <c r="DI40" s="611"/>
      <c r="DJ40" s="611"/>
      <c r="DK40" s="612"/>
      <c r="DL40" s="619" t="s">
        <v>239</v>
      </c>
      <c r="DM40" s="611"/>
      <c r="DN40" s="611"/>
      <c r="DO40" s="611"/>
      <c r="DP40" s="611"/>
      <c r="DQ40" s="611"/>
      <c r="DR40" s="611"/>
      <c r="DS40" s="611"/>
      <c r="DT40" s="611"/>
      <c r="DU40" s="611"/>
      <c r="DV40" s="612"/>
      <c r="DW40" s="615" t="s">
        <v>239</v>
      </c>
      <c r="DX40" s="641"/>
      <c r="DY40" s="641"/>
      <c r="DZ40" s="641"/>
      <c r="EA40" s="641"/>
      <c r="EB40" s="641"/>
      <c r="EC40" s="642"/>
    </row>
    <row r="41" spans="2:133" ht="11.25" customHeight="1" x14ac:dyDescent="0.15">
      <c r="B41" s="631" t="s">
        <v>353</v>
      </c>
      <c r="C41" s="632"/>
      <c r="D41" s="632"/>
      <c r="E41" s="632"/>
      <c r="F41" s="632"/>
      <c r="G41" s="632"/>
      <c r="H41" s="632"/>
      <c r="I41" s="632"/>
      <c r="J41" s="632"/>
      <c r="K41" s="632"/>
      <c r="L41" s="632"/>
      <c r="M41" s="632"/>
      <c r="N41" s="632"/>
      <c r="O41" s="632"/>
      <c r="P41" s="632"/>
      <c r="Q41" s="633"/>
      <c r="R41" s="682">
        <v>9256284</v>
      </c>
      <c r="S41" s="683"/>
      <c r="T41" s="683"/>
      <c r="U41" s="683"/>
      <c r="V41" s="683"/>
      <c r="W41" s="683"/>
      <c r="X41" s="683"/>
      <c r="Y41" s="687"/>
      <c r="Z41" s="688">
        <v>100</v>
      </c>
      <c r="AA41" s="688"/>
      <c r="AB41" s="688"/>
      <c r="AC41" s="688"/>
      <c r="AD41" s="689">
        <v>4939082</v>
      </c>
      <c r="AE41" s="689"/>
      <c r="AF41" s="689"/>
      <c r="AG41" s="689"/>
      <c r="AH41" s="689"/>
      <c r="AI41" s="689"/>
      <c r="AJ41" s="689"/>
      <c r="AK41" s="689"/>
      <c r="AL41" s="690">
        <v>100</v>
      </c>
      <c r="AM41" s="670"/>
      <c r="AN41" s="670"/>
      <c r="AO41" s="691"/>
      <c r="AQ41" s="673" t="s">
        <v>354</v>
      </c>
      <c r="AR41" s="674"/>
      <c r="AS41" s="674"/>
      <c r="AT41" s="674"/>
      <c r="AU41" s="674"/>
      <c r="AV41" s="674"/>
      <c r="AW41" s="674"/>
      <c r="AX41" s="674"/>
      <c r="AY41" s="675"/>
      <c r="AZ41" s="610">
        <v>283567</v>
      </c>
      <c r="BA41" s="611"/>
      <c r="BB41" s="611"/>
      <c r="BC41" s="611"/>
      <c r="BD41" s="643"/>
      <c r="BE41" s="643"/>
      <c r="BF41" s="665"/>
      <c r="BG41" s="658"/>
      <c r="BH41" s="659"/>
      <c r="BI41" s="659"/>
      <c r="BJ41" s="659"/>
      <c r="BK41" s="659"/>
      <c r="BL41" s="217"/>
      <c r="BM41" s="608" t="s">
        <v>355</v>
      </c>
      <c r="BN41" s="608"/>
      <c r="BO41" s="608"/>
      <c r="BP41" s="608"/>
      <c r="BQ41" s="608"/>
      <c r="BR41" s="608"/>
      <c r="BS41" s="608"/>
      <c r="BT41" s="608"/>
      <c r="BU41" s="609"/>
      <c r="BV41" s="610" t="s">
        <v>189</v>
      </c>
      <c r="BW41" s="611"/>
      <c r="BX41" s="611"/>
      <c r="BY41" s="611"/>
      <c r="BZ41" s="611"/>
      <c r="CA41" s="611"/>
      <c r="CB41" s="620"/>
      <c r="CD41" s="607" t="s">
        <v>356</v>
      </c>
      <c r="CE41" s="608"/>
      <c r="CF41" s="608"/>
      <c r="CG41" s="608"/>
      <c r="CH41" s="608"/>
      <c r="CI41" s="608"/>
      <c r="CJ41" s="608"/>
      <c r="CK41" s="608"/>
      <c r="CL41" s="608"/>
      <c r="CM41" s="608"/>
      <c r="CN41" s="608"/>
      <c r="CO41" s="608"/>
      <c r="CP41" s="608"/>
      <c r="CQ41" s="609"/>
      <c r="CR41" s="610" t="s">
        <v>239</v>
      </c>
      <c r="CS41" s="643"/>
      <c r="CT41" s="643"/>
      <c r="CU41" s="643"/>
      <c r="CV41" s="643"/>
      <c r="CW41" s="643"/>
      <c r="CX41" s="643"/>
      <c r="CY41" s="644"/>
      <c r="CZ41" s="615" t="s">
        <v>189</v>
      </c>
      <c r="DA41" s="641"/>
      <c r="DB41" s="641"/>
      <c r="DC41" s="645"/>
      <c r="DD41" s="619" t="s">
        <v>239</v>
      </c>
      <c r="DE41" s="643"/>
      <c r="DF41" s="643"/>
      <c r="DG41" s="643"/>
      <c r="DH41" s="643"/>
      <c r="DI41" s="643"/>
      <c r="DJ41" s="643"/>
      <c r="DK41" s="644"/>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357</v>
      </c>
      <c r="AR42" s="680"/>
      <c r="AS42" s="680"/>
      <c r="AT42" s="680"/>
      <c r="AU42" s="680"/>
      <c r="AV42" s="680"/>
      <c r="AW42" s="680"/>
      <c r="AX42" s="680"/>
      <c r="AY42" s="681"/>
      <c r="AZ42" s="682">
        <v>363385</v>
      </c>
      <c r="BA42" s="683"/>
      <c r="BB42" s="683"/>
      <c r="BC42" s="683"/>
      <c r="BD42" s="669"/>
      <c r="BE42" s="669"/>
      <c r="BF42" s="671"/>
      <c r="BG42" s="660"/>
      <c r="BH42" s="661"/>
      <c r="BI42" s="661"/>
      <c r="BJ42" s="661"/>
      <c r="BK42" s="661"/>
      <c r="BL42" s="218"/>
      <c r="BM42" s="632" t="s">
        <v>358</v>
      </c>
      <c r="BN42" s="632"/>
      <c r="BO42" s="632"/>
      <c r="BP42" s="632"/>
      <c r="BQ42" s="632"/>
      <c r="BR42" s="632"/>
      <c r="BS42" s="632"/>
      <c r="BT42" s="632"/>
      <c r="BU42" s="633"/>
      <c r="BV42" s="682">
        <v>270</v>
      </c>
      <c r="BW42" s="683"/>
      <c r="BX42" s="683"/>
      <c r="BY42" s="683"/>
      <c r="BZ42" s="683"/>
      <c r="CA42" s="683"/>
      <c r="CB42" s="692"/>
      <c r="CD42" s="607" t="s">
        <v>359</v>
      </c>
      <c r="CE42" s="608"/>
      <c r="CF42" s="608"/>
      <c r="CG42" s="608"/>
      <c r="CH42" s="608"/>
      <c r="CI42" s="608"/>
      <c r="CJ42" s="608"/>
      <c r="CK42" s="608"/>
      <c r="CL42" s="608"/>
      <c r="CM42" s="608"/>
      <c r="CN42" s="608"/>
      <c r="CO42" s="608"/>
      <c r="CP42" s="608"/>
      <c r="CQ42" s="609"/>
      <c r="CR42" s="610">
        <v>344399</v>
      </c>
      <c r="CS42" s="643"/>
      <c r="CT42" s="643"/>
      <c r="CU42" s="643"/>
      <c r="CV42" s="643"/>
      <c r="CW42" s="643"/>
      <c r="CX42" s="643"/>
      <c r="CY42" s="644"/>
      <c r="CZ42" s="615">
        <v>3.9</v>
      </c>
      <c r="DA42" s="641"/>
      <c r="DB42" s="641"/>
      <c r="DC42" s="645"/>
      <c r="DD42" s="619">
        <v>60175</v>
      </c>
      <c r="DE42" s="643"/>
      <c r="DF42" s="643"/>
      <c r="DG42" s="643"/>
      <c r="DH42" s="643"/>
      <c r="DI42" s="643"/>
      <c r="DJ42" s="643"/>
      <c r="DK42" s="644"/>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360</v>
      </c>
      <c r="CD43" s="607" t="s">
        <v>361</v>
      </c>
      <c r="CE43" s="608"/>
      <c r="CF43" s="608"/>
      <c r="CG43" s="608"/>
      <c r="CH43" s="608"/>
      <c r="CI43" s="608"/>
      <c r="CJ43" s="608"/>
      <c r="CK43" s="608"/>
      <c r="CL43" s="608"/>
      <c r="CM43" s="608"/>
      <c r="CN43" s="608"/>
      <c r="CO43" s="608"/>
      <c r="CP43" s="608"/>
      <c r="CQ43" s="609"/>
      <c r="CR43" s="610" t="s">
        <v>189</v>
      </c>
      <c r="CS43" s="643"/>
      <c r="CT43" s="643"/>
      <c r="CU43" s="643"/>
      <c r="CV43" s="643"/>
      <c r="CW43" s="643"/>
      <c r="CX43" s="643"/>
      <c r="CY43" s="644"/>
      <c r="CZ43" s="615" t="s">
        <v>189</v>
      </c>
      <c r="DA43" s="641"/>
      <c r="DB43" s="641"/>
      <c r="DC43" s="645"/>
      <c r="DD43" s="619" t="s">
        <v>239</v>
      </c>
      <c r="DE43" s="643"/>
      <c r="DF43" s="643"/>
      <c r="DG43" s="643"/>
      <c r="DH43" s="643"/>
      <c r="DI43" s="643"/>
      <c r="DJ43" s="643"/>
      <c r="DK43" s="644"/>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362</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309</v>
      </c>
      <c r="CE44" s="647"/>
      <c r="CF44" s="607" t="s">
        <v>363</v>
      </c>
      <c r="CG44" s="608"/>
      <c r="CH44" s="608"/>
      <c r="CI44" s="608"/>
      <c r="CJ44" s="608"/>
      <c r="CK44" s="608"/>
      <c r="CL44" s="608"/>
      <c r="CM44" s="608"/>
      <c r="CN44" s="608"/>
      <c r="CO44" s="608"/>
      <c r="CP44" s="608"/>
      <c r="CQ44" s="609"/>
      <c r="CR44" s="610">
        <v>344399</v>
      </c>
      <c r="CS44" s="611"/>
      <c r="CT44" s="611"/>
      <c r="CU44" s="611"/>
      <c r="CV44" s="611"/>
      <c r="CW44" s="611"/>
      <c r="CX44" s="611"/>
      <c r="CY44" s="612"/>
      <c r="CZ44" s="615">
        <v>3.9</v>
      </c>
      <c r="DA44" s="616"/>
      <c r="DB44" s="616"/>
      <c r="DC44" s="622"/>
      <c r="DD44" s="619">
        <v>60175</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364</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365</v>
      </c>
      <c r="CG45" s="608"/>
      <c r="CH45" s="608"/>
      <c r="CI45" s="608"/>
      <c r="CJ45" s="608"/>
      <c r="CK45" s="608"/>
      <c r="CL45" s="608"/>
      <c r="CM45" s="608"/>
      <c r="CN45" s="608"/>
      <c r="CO45" s="608"/>
      <c r="CP45" s="608"/>
      <c r="CQ45" s="609"/>
      <c r="CR45" s="610">
        <v>242706</v>
      </c>
      <c r="CS45" s="643"/>
      <c r="CT45" s="643"/>
      <c r="CU45" s="643"/>
      <c r="CV45" s="643"/>
      <c r="CW45" s="643"/>
      <c r="CX45" s="643"/>
      <c r="CY45" s="644"/>
      <c r="CZ45" s="615">
        <v>2.8</v>
      </c>
      <c r="DA45" s="641"/>
      <c r="DB45" s="641"/>
      <c r="DC45" s="645"/>
      <c r="DD45" s="619">
        <v>29907</v>
      </c>
      <c r="DE45" s="643"/>
      <c r="DF45" s="643"/>
      <c r="DG45" s="643"/>
      <c r="DH45" s="643"/>
      <c r="DI45" s="643"/>
      <c r="DJ45" s="643"/>
      <c r="DK45" s="644"/>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48"/>
      <c r="CE46" s="649"/>
      <c r="CF46" s="607" t="s">
        <v>366</v>
      </c>
      <c r="CG46" s="608"/>
      <c r="CH46" s="608"/>
      <c r="CI46" s="608"/>
      <c r="CJ46" s="608"/>
      <c r="CK46" s="608"/>
      <c r="CL46" s="608"/>
      <c r="CM46" s="608"/>
      <c r="CN46" s="608"/>
      <c r="CO46" s="608"/>
      <c r="CP46" s="608"/>
      <c r="CQ46" s="609"/>
      <c r="CR46" s="610">
        <v>101693</v>
      </c>
      <c r="CS46" s="611"/>
      <c r="CT46" s="611"/>
      <c r="CU46" s="611"/>
      <c r="CV46" s="611"/>
      <c r="CW46" s="611"/>
      <c r="CX46" s="611"/>
      <c r="CY46" s="612"/>
      <c r="CZ46" s="615">
        <v>1.2</v>
      </c>
      <c r="DA46" s="616"/>
      <c r="DB46" s="616"/>
      <c r="DC46" s="622"/>
      <c r="DD46" s="619">
        <v>30268</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48"/>
      <c r="CE47" s="649"/>
      <c r="CF47" s="607" t="s">
        <v>367</v>
      </c>
      <c r="CG47" s="608"/>
      <c r="CH47" s="608"/>
      <c r="CI47" s="608"/>
      <c r="CJ47" s="608"/>
      <c r="CK47" s="608"/>
      <c r="CL47" s="608"/>
      <c r="CM47" s="608"/>
      <c r="CN47" s="608"/>
      <c r="CO47" s="608"/>
      <c r="CP47" s="608"/>
      <c r="CQ47" s="609"/>
      <c r="CR47" s="610" t="s">
        <v>189</v>
      </c>
      <c r="CS47" s="643"/>
      <c r="CT47" s="643"/>
      <c r="CU47" s="643"/>
      <c r="CV47" s="643"/>
      <c r="CW47" s="643"/>
      <c r="CX47" s="643"/>
      <c r="CY47" s="644"/>
      <c r="CZ47" s="615" t="s">
        <v>239</v>
      </c>
      <c r="DA47" s="641"/>
      <c r="DB47" s="641"/>
      <c r="DC47" s="645"/>
      <c r="DD47" s="619" t="s">
        <v>239</v>
      </c>
      <c r="DE47" s="643"/>
      <c r="DF47" s="643"/>
      <c r="DG47" s="643"/>
      <c r="DH47" s="643"/>
      <c r="DI47" s="643"/>
      <c r="DJ47" s="643"/>
      <c r="DK47" s="644"/>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0"/>
      <c r="CE48" s="651"/>
      <c r="CF48" s="607" t="s">
        <v>368</v>
      </c>
      <c r="CG48" s="608"/>
      <c r="CH48" s="608"/>
      <c r="CI48" s="608"/>
      <c r="CJ48" s="608"/>
      <c r="CK48" s="608"/>
      <c r="CL48" s="608"/>
      <c r="CM48" s="608"/>
      <c r="CN48" s="608"/>
      <c r="CO48" s="608"/>
      <c r="CP48" s="608"/>
      <c r="CQ48" s="609"/>
      <c r="CR48" s="610" t="s">
        <v>189</v>
      </c>
      <c r="CS48" s="611"/>
      <c r="CT48" s="611"/>
      <c r="CU48" s="611"/>
      <c r="CV48" s="611"/>
      <c r="CW48" s="611"/>
      <c r="CX48" s="611"/>
      <c r="CY48" s="612"/>
      <c r="CZ48" s="615" t="s">
        <v>189</v>
      </c>
      <c r="DA48" s="616"/>
      <c r="DB48" s="616"/>
      <c r="DC48" s="622"/>
      <c r="DD48" s="619" t="s">
        <v>189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1" t="s">
        <v>369</v>
      </c>
      <c r="CE49" s="632"/>
      <c r="CF49" s="632"/>
      <c r="CG49" s="632"/>
      <c r="CH49" s="632"/>
      <c r="CI49" s="632"/>
      <c r="CJ49" s="632"/>
      <c r="CK49" s="632"/>
      <c r="CL49" s="632"/>
      <c r="CM49" s="632"/>
      <c r="CN49" s="632"/>
      <c r="CO49" s="632"/>
      <c r="CP49" s="632"/>
      <c r="CQ49" s="633"/>
      <c r="CR49" s="682">
        <v>8819650</v>
      </c>
      <c r="CS49" s="669"/>
      <c r="CT49" s="669"/>
      <c r="CU49" s="669"/>
      <c r="CV49" s="669"/>
      <c r="CW49" s="669"/>
      <c r="CX49" s="669"/>
      <c r="CY49" s="698"/>
      <c r="CZ49" s="690">
        <v>100</v>
      </c>
      <c r="DA49" s="699"/>
      <c r="DB49" s="699"/>
      <c r="DC49" s="700"/>
      <c r="DD49" s="701">
        <v>5291700</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EPb/qqgjDRFUzJJ4gQDiQoVkdsrkhUUFP1I+UASVObL80lM4n409euRe6MxfEhxIXHHdwAtTAfhzkueLU65JQ==" saltValue="ye6mx6ctNGysNR0EVYVlZ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63" zoomScale="70" zoomScaleNormal="25" zoomScaleSheetLayoutView="70" workbookViewId="0">
      <selection activeCell="B76" sqref="B76:P76"/>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370</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371</v>
      </c>
      <c r="DK2" s="710"/>
      <c r="DL2" s="710"/>
      <c r="DM2" s="710"/>
      <c r="DN2" s="710"/>
      <c r="DO2" s="711"/>
      <c r="DP2" s="222"/>
      <c r="DQ2" s="709" t="s">
        <v>372</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373</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374</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375</v>
      </c>
      <c r="B5" s="715"/>
      <c r="C5" s="715"/>
      <c r="D5" s="715"/>
      <c r="E5" s="715"/>
      <c r="F5" s="715"/>
      <c r="G5" s="715"/>
      <c r="H5" s="715"/>
      <c r="I5" s="715"/>
      <c r="J5" s="715"/>
      <c r="K5" s="715"/>
      <c r="L5" s="715"/>
      <c r="M5" s="715"/>
      <c r="N5" s="715"/>
      <c r="O5" s="715"/>
      <c r="P5" s="716"/>
      <c r="Q5" s="720" t="s">
        <v>376</v>
      </c>
      <c r="R5" s="721"/>
      <c r="S5" s="721"/>
      <c r="T5" s="721"/>
      <c r="U5" s="722"/>
      <c r="V5" s="720" t="s">
        <v>377</v>
      </c>
      <c r="W5" s="721"/>
      <c r="X5" s="721"/>
      <c r="Y5" s="721"/>
      <c r="Z5" s="722"/>
      <c r="AA5" s="720" t="s">
        <v>378</v>
      </c>
      <c r="AB5" s="721"/>
      <c r="AC5" s="721"/>
      <c r="AD5" s="721"/>
      <c r="AE5" s="721"/>
      <c r="AF5" s="726" t="s">
        <v>379</v>
      </c>
      <c r="AG5" s="721"/>
      <c r="AH5" s="721"/>
      <c r="AI5" s="721"/>
      <c r="AJ5" s="727"/>
      <c r="AK5" s="721" t="s">
        <v>380</v>
      </c>
      <c r="AL5" s="721"/>
      <c r="AM5" s="721"/>
      <c r="AN5" s="721"/>
      <c r="AO5" s="722"/>
      <c r="AP5" s="720" t="s">
        <v>381</v>
      </c>
      <c r="AQ5" s="721"/>
      <c r="AR5" s="721"/>
      <c r="AS5" s="721"/>
      <c r="AT5" s="722"/>
      <c r="AU5" s="720" t="s">
        <v>382</v>
      </c>
      <c r="AV5" s="721"/>
      <c r="AW5" s="721"/>
      <c r="AX5" s="721"/>
      <c r="AY5" s="727"/>
      <c r="AZ5" s="226"/>
      <c r="BA5" s="226"/>
      <c r="BB5" s="226"/>
      <c r="BC5" s="226"/>
      <c r="BD5" s="226"/>
      <c r="BE5" s="227"/>
      <c r="BF5" s="227"/>
      <c r="BG5" s="227"/>
      <c r="BH5" s="227"/>
      <c r="BI5" s="227"/>
      <c r="BJ5" s="227"/>
      <c r="BK5" s="227"/>
      <c r="BL5" s="227"/>
      <c r="BM5" s="227"/>
      <c r="BN5" s="227"/>
      <c r="BO5" s="227"/>
      <c r="BP5" s="227"/>
      <c r="BQ5" s="714" t="s">
        <v>383</v>
      </c>
      <c r="BR5" s="715"/>
      <c r="BS5" s="715"/>
      <c r="BT5" s="715"/>
      <c r="BU5" s="715"/>
      <c r="BV5" s="715"/>
      <c r="BW5" s="715"/>
      <c r="BX5" s="715"/>
      <c r="BY5" s="715"/>
      <c r="BZ5" s="715"/>
      <c r="CA5" s="715"/>
      <c r="CB5" s="715"/>
      <c r="CC5" s="715"/>
      <c r="CD5" s="715"/>
      <c r="CE5" s="715"/>
      <c r="CF5" s="715"/>
      <c r="CG5" s="716"/>
      <c r="CH5" s="720" t="s">
        <v>384</v>
      </c>
      <c r="CI5" s="721"/>
      <c r="CJ5" s="721"/>
      <c r="CK5" s="721"/>
      <c r="CL5" s="722"/>
      <c r="CM5" s="720" t="s">
        <v>385</v>
      </c>
      <c r="CN5" s="721"/>
      <c r="CO5" s="721"/>
      <c r="CP5" s="721"/>
      <c r="CQ5" s="722"/>
      <c r="CR5" s="720" t="s">
        <v>386</v>
      </c>
      <c r="CS5" s="721"/>
      <c r="CT5" s="721"/>
      <c r="CU5" s="721"/>
      <c r="CV5" s="722"/>
      <c r="CW5" s="720" t="s">
        <v>387</v>
      </c>
      <c r="CX5" s="721"/>
      <c r="CY5" s="721"/>
      <c r="CZ5" s="721"/>
      <c r="DA5" s="722"/>
      <c r="DB5" s="720" t="s">
        <v>388</v>
      </c>
      <c r="DC5" s="721"/>
      <c r="DD5" s="721"/>
      <c r="DE5" s="721"/>
      <c r="DF5" s="722"/>
      <c r="DG5" s="750" t="s">
        <v>389</v>
      </c>
      <c r="DH5" s="751"/>
      <c r="DI5" s="751"/>
      <c r="DJ5" s="751"/>
      <c r="DK5" s="752"/>
      <c r="DL5" s="750" t="s">
        <v>390</v>
      </c>
      <c r="DM5" s="751"/>
      <c r="DN5" s="751"/>
      <c r="DO5" s="751"/>
      <c r="DP5" s="752"/>
      <c r="DQ5" s="720" t="s">
        <v>391</v>
      </c>
      <c r="DR5" s="721"/>
      <c r="DS5" s="721"/>
      <c r="DT5" s="721"/>
      <c r="DU5" s="722"/>
      <c r="DV5" s="720" t="s">
        <v>382</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392</v>
      </c>
      <c r="C7" s="737"/>
      <c r="D7" s="737"/>
      <c r="E7" s="737"/>
      <c r="F7" s="737"/>
      <c r="G7" s="737"/>
      <c r="H7" s="737"/>
      <c r="I7" s="737"/>
      <c r="J7" s="737"/>
      <c r="K7" s="737"/>
      <c r="L7" s="737"/>
      <c r="M7" s="737"/>
      <c r="N7" s="737"/>
      <c r="O7" s="737"/>
      <c r="P7" s="738"/>
      <c r="Q7" s="739">
        <v>9256</v>
      </c>
      <c r="R7" s="740"/>
      <c r="S7" s="740"/>
      <c r="T7" s="740"/>
      <c r="U7" s="740"/>
      <c r="V7" s="740">
        <v>8820</v>
      </c>
      <c r="W7" s="740"/>
      <c r="X7" s="740"/>
      <c r="Y7" s="740"/>
      <c r="Z7" s="740"/>
      <c r="AA7" s="740">
        <v>437</v>
      </c>
      <c r="AB7" s="740"/>
      <c r="AC7" s="740"/>
      <c r="AD7" s="740"/>
      <c r="AE7" s="741"/>
      <c r="AF7" s="742">
        <v>418</v>
      </c>
      <c r="AG7" s="743"/>
      <c r="AH7" s="743"/>
      <c r="AI7" s="743"/>
      <c r="AJ7" s="744"/>
      <c r="AK7" s="745">
        <v>295</v>
      </c>
      <c r="AL7" s="746"/>
      <c r="AM7" s="746"/>
      <c r="AN7" s="746"/>
      <c r="AO7" s="746"/>
      <c r="AP7" s="746">
        <v>4978</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393</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394</v>
      </c>
      <c r="B23" s="776" t="s">
        <v>395</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418</v>
      </c>
      <c r="AG23" s="780"/>
      <c r="AH23" s="780"/>
      <c r="AI23" s="780"/>
      <c r="AJ23" s="783"/>
      <c r="AK23" s="784"/>
      <c r="AL23" s="785"/>
      <c r="AM23" s="785"/>
      <c r="AN23" s="785"/>
      <c r="AO23" s="785"/>
      <c r="AP23" s="780"/>
      <c r="AQ23" s="780"/>
      <c r="AR23" s="780"/>
      <c r="AS23" s="780"/>
      <c r="AT23" s="780"/>
      <c r="AU23" s="796"/>
      <c r="AV23" s="796"/>
      <c r="AW23" s="796"/>
      <c r="AX23" s="796"/>
      <c r="AY23" s="797"/>
      <c r="AZ23" s="798" t="s">
        <v>396</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397</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398</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375</v>
      </c>
      <c r="B26" s="715"/>
      <c r="C26" s="715"/>
      <c r="D26" s="715"/>
      <c r="E26" s="715"/>
      <c r="F26" s="715"/>
      <c r="G26" s="715"/>
      <c r="H26" s="715"/>
      <c r="I26" s="715"/>
      <c r="J26" s="715"/>
      <c r="K26" s="715"/>
      <c r="L26" s="715"/>
      <c r="M26" s="715"/>
      <c r="N26" s="715"/>
      <c r="O26" s="715"/>
      <c r="P26" s="716"/>
      <c r="Q26" s="720" t="s">
        <v>399</v>
      </c>
      <c r="R26" s="721"/>
      <c r="S26" s="721"/>
      <c r="T26" s="721"/>
      <c r="U26" s="722"/>
      <c r="V26" s="720" t="s">
        <v>400</v>
      </c>
      <c r="W26" s="721"/>
      <c r="X26" s="721"/>
      <c r="Y26" s="721"/>
      <c r="Z26" s="722"/>
      <c r="AA26" s="720" t="s">
        <v>401</v>
      </c>
      <c r="AB26" s="721"/>
      <c r="AC26" s="721"/>
      <c r="AD26" s="721"/>
      <c r="AE26" s="721"/>
      <c r="AF26" s="801" t="s">
        <v>402</v>
      </c>
      <c r="AG26" s="802"/>
      <c r="AH26" s="802"/>
      <c r="AI26" s="802"/>
      <c r="AJ26" s="803"/>
      <c r="AK26" s="721" t="s">
        <v>403</v>
      </c>
      <c r="AL26" s="721"/>
      <c r="AM26" s="721"/>
      <c r="AN26" s="721"/>
      <c r="AO26" s="722"/>
      <c r="AP26" s="720" t="s">
        <v>404</v>
      </c>
      <c r="AQ26" s="721"/>
      <c r="AR26" s="721"/>
      <c r="AS26" s="721"/>
      <c r="AT26" s="722"/>
      <c r="AU26" s="720" t="s">
        <v>405</v>
      </c>
      <c r="AV26" s="721"/>
      <c r="AW26" s="721"/>
      <c r="AX26" s="721"/>
      <c r="AY26" s="722"/>
      <c r="AZ26" s="720" t="s">
        <v>406</v>
      </c>
      <c r="BA26" s="721"/>
      <c r="BB26" s="721"/>
      <c r="BC26" s="721"/>
      <c r="BD26" s="722"/>
      <c r="BE26" s="720" t="s">
        <v>382</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407</v>
      </c>
      <c r="C28" s="737"/>
      <c r="D28" s="737"/>
      <c r="E28" s="737"/>
      <c r="F28" s="737"/>
      <c r="G28" s="737"/>
      <c r="H28" s="737"/>
      <c r="I28" s="737"/>
      <c r="J28" s="737"/>
      <c r="K28" s="737"/>
      <c r="L28" s="737"/>
      <c r="M28" s="737"/>
      <c r="N28" s="737"/>
      <c r="O28" s="737"/>
      <c r="P28" s="738"/>
      <c r="Q28" s="809">
        <v>2141</v>
      </c>
      <c r="R28" s="810"/>
      <c r="S28" s="810"/>
      <c r="T28" s="810"/>
      <c r="U28" s="810"/>
      <c r="V28" s="810">
        <v>2242</v>
      </c>
      <c r="W28" s="810"/>
      <c r="X28" s="810"/>
      <c r="Y28" s="810"/>
      <c r="Z28" s="810"/>
      <c r="AA28" s="810">
        <v>-102</v>
      </c>
      <c r="AB28" s="810"/>
      <c r="AC28" s="810"/>
      <c r="AD28" s="810"/>
      <c r="AE28" s="811"/>
      <c r="AF28" s="812">
        <v>-102</v>
      </c>
      <c r="AG28" s="810"/>
      <c r="AH28" s="810"/>
      <c r="AI28" s="810"/>
      <c r="AJ28" s="813"/>
      <c r="AK28" s="814">
        <v>284</v>
      </c>
      <c r="AL28" s="815"/>
      <c r="AM28" s="815"/>
      <c r="AN28" s="815"/>
      <c r="AO28" s="815"/>
      <c r="AP28" s="815" t="s">
        <v>599</v>
      </c>
      <c r="AQ28" s="815"/>
      <c r="AR28" s="815"/>
      <c r="AS28" s="815"/>
      <c r="AT28" s="815"/>
      <c r="AU28" s="815" t="s">
        <v>599</v>
      </c>
      <c r="AV28" s="815"/>
      <c r="AW28" s="815"/>
      <c r="AX28" s="815"/>
      <c r="AY28" s="815"/>
      <c r="AZ28" s="816"/>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408</v>
      </c>
      <c r="C29" s="768"/>
      <c r="D29" s="768"/>
      <c r="E29" s="768"/>
      <c r="F29" s="768"/>
      <c r="G29" s="768"/>
      <c r="H29" s="768"/>
      <c r="I29" s="768"/>
      <c r="J29" s="768"/>
      <c r="K29" s="768"/>
      <c r="L29" s="768"/>
      <c r="M29" s="768"/>
      <c r="N29" s="768"/>
      <c r="O29" s="768"/>
      <c r="P29" s="769"/>
      <c r="Q29" s="770">
        <v>234</v>
      </c>
      <c r="R29" s="771"/>
      <c r="S29" s="771"/>
      <c r="T29" s="771"/>
      <c r="U29" s="771"/>
      <c r="V29" s="771">
        <v>232</v>
      </c>
      <c r="W29" s="771"/>
      <c r="X29" s="771"/>
      <c r="Y29" s="771"/>
      <c r="Z29" s="771"/>
      <c r="AA29" s="771">
        <v>2</v>
      </c>
      <c r="AB29" s="771"/>
      <c r="AC29" s="771"/>
      <c r="AD29" s="771"/>
      <c r="AE29" s="772"/>
      <c r="AF29" s="773">
        <v>2</v>
      </c>
      <c r="AG29" s="774"/>
      <c r="AH29" s="774"/>
      <c r="AI29" s="774"/>
      <c r="AJ29" s="775"/>
      <c r="AK29" s="821">
        <v>40</v>
      </c>
      <c r="AL29" s="817"/>
      <c r="AM29" s="817"/>
      <c r="AN29" s="817"/>
      <c r="AO29" s="817"/>
      <c r="AP29" s="817" t="s">
        <v>599</v>
      </c>
      <c r="AQ29" s="817"/>
      <c r="AR29" s="817"/>
      <c r="AS29" s="817"/>
      <c r="AT29" s="817"/>
      <c r="AU29" s="817" t="s">
        <v>599</v>
      </c>
      <c r="AV29" s="817"/>
      <c r="AW29" s="817"/>
      <c r="AX29" s="817"/>
      <c r="AY29" s="817"/>
      <c r="AZ29" s="818"/>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409</v>
      </c>
      <c r="C30" s="768"/>
      <c r="D30" s="768"/>
      <c r="E30" s="768"/>
      <c r="F30" s="768"/>
      <c r="G30" s="768"/>
      <c r="H30" s="768"/>
      <c r="I30" s="768"/>
      <c r="J30" s="768"/>
      <c r="K30" s="768"/>
      <c r="L30" s="768"/>
      <c r="M30" s="768"/>
      <c r="N30" s="768"/>
      <c r="O30" s="768"/>
      <c r="P30" s="769"/>
      <c r="Q30" s="770">
        <v>582</v>
      </c>
      <c r="R30" s="771"/>
      <c r="S30" s="771"/>
      <c r="T30" s="771"/>
      <c r="U30" s="771"/>
      <c r="V30" s="771">
        <v>516</v>
      </c>
      <c r="W30" s="771"/>
      <c r="X30" s="771"/>
      <c r="Y30" s="771"/>
      <c r="Z30" s="771"/>
      <c r="AA30" s="771">
        <v>66</v>
      </c>
      <c r="AB30" s="771"/>
      <c r="AC30" s="771"/>
      <c r="AD30" s="771"/>
      <c r="AE30" s="772"/>
      <c r="AF30" s="773">
        <v>1507</v>
      </c>
      <c r="AG30" s="774"/>
      <c r="AH30" s="774"/>
      <c r="AI30" s="774"/>
      <c r="AJ30" s="775"/>
      <c r="AK30" s="821">
        <v>1</v>
      </c>
      <c r="AL30" s="817"/>
      <c r="AM30" s="817"/>
      <c r="AN30" s="817"/>
      <c r="AO30" s="817"/>
      <c r="AP30" s="817">
        <v>80</v>
      </c>
      <c r="AQ30" s="817"/>
      <c r="AR30" s="817"/>
      <c r="AS30" s="817"/>
      <c r="AT30" s="817"/>
      <c r="AU30" s="817" t="s">
        <v>599</v>
      </c>
      <c r="AV30" s="817"/>
      <c r="AW30" s="817"/>
      <c r="AX30" s="817"/>
      <c r="AY30" s="817"/>
      <c r="AZ30" s="818"/>
      <c r="BA30" s="818"/>
      <c r="BB30" s="818"/>
      <c r="BC30" s="818"/>
      <c r="BD30" s="818"/>
      <c r="BE30" s="819" t="s">
        <v>410</v>
      </c>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411</v>
      </c>
      <c r="C31" s="768"/>
      <c r="D31" s="768"/>
      <c r="E31" s="768"/>
      <c r="F31" s="768"/>
      <c r="G31" s="768"/>
      <c r="H31" s="768"/>
      <c r="I31" s="768"/>
      <c r="J31" s="768"/>
      <c r="K31" s="768"/>
      <c r="L31" s="768"/>
      <c r="M31" s="768"/>
      <c r="N31" s="768"/>
      <c r="O31" s="768"/>
      <c r="P31" s="769"/>
      <c r="Q31" s="770">
        <v>375</v>
      </c>
      <c r="R31" s="771"/>
      <c r="S31" s="771"/>
      <c r="T31" s="771"/>
      <c r="U31" s="771"/>
      <c r="V31" s="771">
        <v>338</v>
      </c>
      <c r="W31" s="771"/>
      <c r="X31" s="771"/>
      <c r="Y31" s="771"/>
      <c r="Z31" s="771"/>
      <c r="AA31" s="771">
        <v>37</v>
      </c>
      <c r="AB31" s="771"/>
      <c r="AC31" s="771"/>
      <c r="AD31" s="771"/>
      <c r="AE31" s="772"/>
      <c r="AF31" s="773">
        <v>133</v>
      </c>
      <c r="AG31" s="774"/>
      <c r="AH31" s="774"/>
      <c r="AI31" s="774"/>
      <c r="AJ31" s="775"/>
      <c r="AK31" s="821">
        <v>85</v>
      </c>
      <c r="AL31" s="817"/>
      <c r="AM31" s="817"/>
      <c r="AN31" s="817"/>
      <c r="AO31" s="817"/>
      <c r="AP31" s="817">
        <v>1850</v>
      </c>
      <c r="AQ31" s="817"/>
      <c r="AR31" s="817"/>
      <c r="AS31" s="817"/>
      <c r="AT31" s="817"/>
      <c r="AU31" s="817">
        <v>166</v>
      </c>
      <c r="AV31" s="817"/>
      <c r="AW31" s="817"/>
      <c r="AX31" s="817"/>
      <c r="AY31" s="817"/>
      <c r="AZ31" s="818"/>
      <c r="BA31" s="818"/>
      <c r="BB31" s="818"/>
      <c r="BC31" s="818"/>
      <c r="BD31" s="818"/>
      <c r="BE31" s="819" t="s">
        <v>412</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c r="C32" s="768"/>
      <c r="D32" s="768"/>
      <c r="E32" s="768"/>
      <c r="F32" s="768"/>
      <c r="G32" s="768"/>
      <c r="H32" s="768"/>
      <c r="I32" s="768"/>
      <c r="J32" s="768"/>
      <c r="K32" s="768"/>
      <c r="L32" s="768"/>
      <c r="M32" s="768"/>
      <c r="N32" s="768"/>
      <c r="O32" s="768"/>
      <c r="P32" s="769"/>
      <c r="Q32" s="770"/>
      <c r="R32" s="771"/>
      <c r="S32" s="771"/>
      <c r="T32" s="771"/>
      <c r="U32" s="771"/>
      <c r="V32" s="771"/>
      <c r="W32" s="771"/>
      <c r="X32" s="771"/>
      <c r="Y32" s="771"/>
      <c r="Z32" s="771"/>
      <c r="AA32" s="771"/>
      <c r="AB32" s="771"/>
      <c r="AC32" s="771"/>
      <c r="AD32" s="771"/>
      <c r="AE32" s="772"/>
      <c r="AF32" s="773"/>
      <c r="AG32" s="774"/>
      <c r="AH32" s="774"/>
      <c r="AI32" s="774"/>
      <c r="AJ32" s="775"/>
      <c r="AK32" s="821"/>
      <c r="AL32" s="817"/>
      <c r="AM32" s="817"/>
      <c r="AN32" s="817"/>
      <c r="AO32" s="817"/>
      <c r="AP32" s="817"/>
      <c r="AQ32" s="817"/>
      <c r="AR32" s="817"/>
      <c r="AS32" s="817"/>
      <c r="AT32" s="817"/>
      <c r="AU32" s="817"/>
      <c r="AV32" s="817"/>
      <c r="AW32" s="817"/>
      <c r="AX32" s="817"/>
      <c r="AY32" s="817"/>
      <c r="AZ32" s="818"/>
      <c r="BA32" s="818"/>
      <c r="BB32" s="818"/>
      <c r="BC32" s="818"/>
      <c r="BD32" s="818"/>
      <c r="BE32" s="819"/>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413</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394</v>
      </c>
      <c r="B63" s="776" t="s">
        <v>414</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1540</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396</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415</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416</v>
      </c>
      <c r="B66" s="715"/>
      <c r="C66" s="715"/>
      <c r="D66" s="715"/>
      <c r="E66" s="715"/>
      <c r="F66" s="715"/>
      <c r="G66" s="715"/>
      <c r="H66" s="715"/>
      <c r="I66" s="715"/>
      <c r="J66" s="715"/>
      <c r="K66" s="715"/>
      <c r="L66" s="715"/>
      <c r="M66" s="715"/>
      <c r="N66" s="715"/>
      <c r="O66" s="715"/>
      <c r="P66" s="716"/>
      <c r="Q66" s="720" t="s">
        <v>417</v>
      </c>
      <c r="R66" s="721"/>
      <c r="S66" s="721"/>
      <c r="T66" s="721"/>
      <c r="U66" s="722"/>
      <c r="V66" s="720" t="s">
        <v>418</v>
      </c>
      <c r="W66" s="721"/>
      <c r="X66" s="721"/>
      <c r="Y66" s="721"/>
      <c r="Z66" s="722"/>
      <c r="AA66" s="720" t="s">
        <v>419</v>
      </c>
      <c r="AB66" s="721"/>
      <c r="AC66" s="721"/>
      <c r="AD66" s="721"/>
      <c r="AE66" s="722"/>
      <c r="AF66" s="841" t="s">
        <v>420</v>
      </c>
      <c r="AG66" s="802"/>
      <c r="AH66" s="802"/>
      <c r="AI66" s="802"/>
      <c r="AJ66" s="842"/>
      <c r="AK66" s="720" t="s">
        <v>421</v>
      </c>
      <c r="AL66" s="715"/>
      <c r="AM66" s="715"/>
      <c r="AN66" s="715"/>
      <c r="AO66" s="716"/>
      <c r="AP66" s="720" t="s">
        <v>422</v>
      </c>
      <c r="AQ66" s="721"/>
      <c r="AR66" s="721"/>
      <c r="AS66" s="721"/>
      <c r="AT66" s="722"/>
      <c r="AU66" s="720" t="s">
        <v>423</v>
      </c>
      <c r="AV66" s="721"/>
      <c r="AW66" s="721"/>
      <c r="AX66" s="721"/>
      <c r="AY66" s="722"/>
      <c r="AZ66" s="720" t="s">
        <v>382</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589</v>
      </c>
      <c r="C68" s="857"/>
      <c r="D68" s="857"/>
      <c r="E68" s="857"/>
      <c r="F68" s="857"/>
      <c r="G68" s="857"/>
      <c r="H68" s="857"/>
      <c r="I68" s="857"/>
      <c r="J68" s="857"/>
      <c r="K68" s="857"/>
      <c r="L68" s="857"/>
      <c r="M68" s="857"/>
      <c r="N68" s="857"/>
      <c r="O68" s="857"/>
      <c r="P68" s="858"/>
      <c r="Q68" s="859">
        <v>184</v>
      </c>
      <c r="R68" s="853"/>
      <c r="S68" s="853"/>
      <c r="T68" s="853"/>
      <c r="U68" s="853"/>
      <c r="V68" s="853">
        <v>167</v>
      </c>
      <c r="W68" s="853"/>
      <c r="X68" s="853"/>
      <c r="Y68" s="853"/>
      <c r="Z68" s="853"/>
      <c r="AA68" s="853">
        <v>17</v>
      </c>
      <c r="AB68" s="853"/>
      <c r="AC68" s="853"/>
      <c r="AD68" s="853"/>
      <c r="AE68" s="853"/>
      <c r="AF68" s="853">
        <v>17</v>
      </c>
      <c r="AG68" s="853"/>
      <c r="AH68" s="853"/>
      <c r="AI68" s="853"/>
      <c r="AJ68" s="853"/>
      <c r="AK68" s="853">
        <v>0</v>
      </c>
      <c r="AL68" s="853"/>
      <c r="AM68" s="853"/>
      <c r="AN68" s="853"/>
      <c r="AO68" s="853"/>
      <c r="AP68" s="853">
        <v>0</v>
      </c>
      <c r="AQ68" s="853"/>
      <c r="AR68" s="853"/>
      <c r="AS68" s="853"/>
      <c r="AT68" s="853"/>
      <c r="AU68" s="853">
        <v>0</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590</v>
      </c>
      <c r="C69" s="861"/>
      <c r="D69" s="861"/>
      <c r="E69" s="861"/>
      <c r="F69" s="861"/>
      <c r="G69" s="861"/>
      <c r="H69" s="861"/>
      <c r="I69" s="861"/>
      <c r="J69" s="861"/>
      <c r="K69" s="861"/>
      <c r="L69" s="861"/>
      <c r="M69" s="861"/>
      <c r="N69" s="861"/>
      <c r="O69" s="861"/>
      <c r="P69" s="862"/>
      <c r="Q69" s="863">
        <v>7916</v>
      </c>
      <c r="R69" s="817"/>
      <c r="S69" s="817"/>
      <c r="T69" s="817"/>
      <c r="U69" s="817"/>
      <c r="V69" s="817">
        <v>7507</v>
      </c>
      <c r="W69" s="817"/>
      <c r="X69" s="817"/>
      <c r="Y69" s="817"/>
      <c r="Z69" s="817"/>
      <c r="AA69" s="817">
        <v>409</v>
      </c>
      <c r="AB69" s="817"/>
      <c r="AC69" s="817"/>
      <c r="AD69" s="817"/>
      <c r="AE69" s="817"/>
      <c r="AF69" s="817">
        <v>409</v>
      </c>
      <c r="AG69" s="817"/>
      <c r="AH69" s="817"/>
      <c r="AI69" s="817"/>
      <c r="AJ69" s="817"/>
      <c r="AK69" s="817">
        <v>0</v>
      </c>
      <c r="AL69" s="817"/>
      <c r="AM69" s="817"/>
      <c r="AN69" s="817"/>
      <c r="AO69" s="817"/>
      <c r="AP69" s="817">
        <v>0</v>
      </c>
      <c r="AQ69" s="817"/>
      <c r="AR69" s="817"/>
      <c r="AS69" s="817"/>
      <c r="AT69" s="817"/>
      <c r="AU69" s="817">
        <v>0</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591</v>
      </c>
      <c r="C70" s="861"/>
      <c r="D70" s="861"/>
      <c r="E70" s="861"/>
      <c r="F70" s="861"/>
      <c r="G70" s="861"/>
      <c r="H70" s="861"/>
      <c r="I70" s="861"/>
      <c r="J70" s="861"/>
      <c r="K70" s="861"/>
      <c r="L70" s="861"/>
      <c r="M70" s="861"/>
      <c r="N70" s="861"/>
      <c r="O70" s="861"/>
      <c r="P70" s="862"/>
      <c r="Q70" s="863">
        <v>470</v>
      </c>
      <c r="R70" s="817"/>
      <c r="S70" s="817"/>
      <c r="T70" s="817"/>
      <c r="U70" s="817"/>
      <c r="V70" s="817">
        <v>449</v>
      </c>
      <c r="W70" s="817"/>
      <c r="X70" s="817"/>
      <c r="Y70" s="817"/>
      <c r="Z70" s="817"/>
      <c r="AA70" s="817">
        <v>21</v>
      </c>
      <c r="AB70" s="817"/>
      <c r="AC70" s="817"/>
      <c r="AD70" s="817"/>
      <c r="AE70" s="817"/>
      <c r="AF70" s="817">
        <v>21</v>
      </c>
      <c r="AG70" s="817"/>
      <c r="AH70" s="817"/>
      <c r="AI70" s="817"/>
      <c r="AJ70" s="817"/>
      <c r="AK70" s="817">
        <v>0</v>
      </c>
      <c r="AL70" s="817"/>
      <c r="AM70" s="817"/>
      <c r="AN70" s="817"/>
      <c r="AO70" s="817"/>
      <c r="AP70" s="817">
        <v>0</v>
      </c>
      <c r="AQ70" s="817"/>
      <c r="AR70" s="817"/>
      <c r="AS70" s="817"/>
      <c r="AT70" s="817"/>
      <c r="AU70" s="817">
        <v>0</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592</v>
      </c>
      <c r="C71" s="861"/>
      <c r="D71" s="861"/>
      <c r="E71" s="861"/>
      <c r="F71" s="861"/>
      <c r="G71" s="861"/>
      <c r="H71" s="861"/>
      <c r="I71" s="861"/>
      <c r="J71" s="861"/>
      <c r="K71" s="861"/>
      <c r="L71" s="861"/>
      <c r="M71" s="861"/>
      <c r="N71" s="861"/>
      <c r="O71" s="861"/>
      <c r="P71" s="862"/>
      <c r="Q71" s="863">
        <v>606</v>
      </c>
      <c r="R71" s="817"/>
      <c r="S71" s="817"/>
      <c r="T71" s="817"/>
      <c r="U71" s="817"/>
      <c r="V71" s="817">
        <v>587</v>
      </c>
      <c r="W71" s="817"/>
      <c r="X71" s="817"/>
      <c r="Y71" s="817"/>
      <c r="Z71" s="817"/>
      <c r="AA71" s="817">
        <v>19</v>
      </c>
      <c r="AB71" s="817"/>
      <c r="AC71" s="817"/>
      <c r="AD71" s="817"/>
      <c r="AE71" s="817"/>
      <c r="AF71" s="817">
        <v>19</v>
      </c>
      <c r="AG71" s="817"/>
      <c r="AH71" s="817"/>
      <c r="AI71" s="817"/>
      <c r="AJ71" s="817"/>
      <c r="AK71" s="817">
        <v>1</v>
      </c>
      <c r="AL71" s="817"/>
      <c r="AM71" s="817"/>
      <c r="AN71" s="817"/>
      <c r="AO71" s="817"/>
      <c r="AP71" s="817">
        <v>245</v>
      </c>
      <c r="AQ71" s="817"/>
      <c r="AR71" s="817"/>
      <c r="AS71" s="817"/>
      <c r="AT71" s="817"/>
      <c r="AU71" s="817">
        <v>0</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593</v>
      </c>
      <c r="C72" s="861"/>
      <c r="D72" s="861"/>
      <c r="E72" s="861"/>
      <c r="F72" s="861"/>
      <c r="G72" s="861"/>
      <c r="H72" s="861"/>
      <c r="I72" s="861"/>
      <c r="J72" s="861"/>
      <c r="K72" s="861"/>
      <c r="L72" s="861"/>
      <c r="M72" s="861"/>
      <c r="N72" s="861"/>
      <c r="O72" s="861"/>
      <c r="P72" s="862"/>
      <c r="Q72" s="863">
        <v>3838</v>
      </c>
      <c r="R72" s="817"/>
      <c r="S72" s="817"/>
      <c r="T72" s="817"/>
      <c r="U72" s="817"/>
      <c r="V72" s="817">
        <v>3546</v>
      </c>
      <c r="W72" s="817"/>
      <c r="X72" s="817"/>
      <c r="Y72" s="817"/>
      <c r="Z72" s="817"/>
      <c r="AA72" s="817">
        <v>292</v>
      </c>
      <c r="AB72" s="817"/>
      <c r="AC72" s="817"/>
      <c r="AD72" s="817"/>
      <c r="AE72" s="817"/>
      <c r="AF72" s="817">
        <v>109</v>
      </c>
      <c r="AG72" s="817"/>
      <c r="AH72" s="817"/>
      <c r="AI72" s="817"/>
      <c r="AJ72" s="817"/>
      <c r="AK72" s="817">
        <v>109</v>
      </c>
      <c r="AL72" s="817"/>
      <c r="AM72" s="817"/>
      <c r="AN72" s="817"/>
      <c r="AO72" s="817"/>
      <c r="AP72" s="817">
        <v>315</v>
      </c>
      <c r="AQ72" s="817"/>
      <c r="AR72" s="817"/>
      <c r="AS72" s="817"/>
      <c r="AT72" s="817"/>
      <c r="AU72" s="817">
        <v>28</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594</v>
      </c>
      <c r="C73" s="861"/>
      <c r="D73" s="861"/>
      <c r="E73" s="861"/>
      <c r="F73" s="861"/>
      <c r="G73" s="861"/>
      <c r="H73" s="861"/>
      <c r="I73" s="861"/>
      <c r="J73" s="861"/>
      <c r="K73" s="861"/>
      <c r="L73" s="861"/>
      <c r="M73" s="861"/>
      <c r="N73" s="861"/>
      <c r="O73" s="861"/>
      <c r="P73" s="862"/>
      <c r="Q73" s="863">
        <v>263</v>
      </c>
      <c r="R73" s="817"/>
      <c r="S73" s="817"/>
      <c r="T73" s="817"/>
      <c r="U73" s="817"/>
      <c r="V73" s="817">
        <v>207</v>
      </c>
      <c r="W73" s="817"/>
      <c r="X73" s="817"/>
      <c r="Y73" s="817"/>
      <c r="Z73" s="817"/>
      <c r="AA73" s="817">
        <v>56</v>
      </c>
      <c r="AB73" s="817"/>
      <c r="AC73" s="817"/>
      <c r="AD73" s="817"/>
      <c r="AE73" s="817"/>
      <c r="AF73" s="817">
        <v>56</v>
      </c>
      <c r="AG73" s="817"/>
      <c r="AH73" s="817"/>
      <c r="AI73" s="817"/>
      <c r="AJ73" s="817"/>
      <c r="AK73" s="817">
        <v>3</v>
      </c>
      <c r="AL73" s="817"/>
      <c r="AM73" s="817"/>
      <c r="AN73" s="817"/>
      <c r="AO73" s="817"/>
      <c r="AP73" s="817">
        <v>0</v>
      </c>
      <c r="AQ73" s="817"/>
      <c r="AR73" s="817"/>
      <c r="AS73" s="817"/>
      <c r="AT73" s="817"/>
      <c r="AU73" s="817">
        <v>0</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595</v>
      </c>
      <c r="C74" s="861"/>
      <c r="D74" s="861"/>
      <c r="E74" s="861"/>
      <c r="F74" s="861"/>
      <c r="G74" s="861"/>
      <c r="H74" s="861"/>
      <c r="I74" s="861"/>
      <c r="J74" s="861"/>
      <c r="K74" s="861"/>
      <c r="L74" s="861"/>
      <c r="M74" s="861"/>
      <c r="N74" s="861"/>
      <c r="O74" s="861"/>
      <c r="P74" s="862"/>
      <c r="Q74" s="863">
        <v>1682</v>
      </c>
      <c r="R74" s="817"/>
      <c r="S74" s="817"/>
      <c r="T74" s="817"/>
      <c r="U74" s="817"/>
      <c r="V74" s="817">
        <v>1626</v>
      </c>
      <c r="W74" s="817"/>
      <c r="X74" s="817"/>
      <c r="Y74" s="817"/>
      <c r="Z74" s="817"/>
      <c r="AA74" s="817">
        <v>56</v>
      </c>
      <c r="AB74" s="817"/>
      <c r="AC74" s="817"/>
      <c r="AD74" s="817"/>
      <c r="AE74" s="817"/>
      <c r="AF74" s="817">
        <v>56</v>
      </c>
      <c r="AG74" s="817"/>
      <c r="AH74" s="817"/>
      <c r="AI74" s="817"/>
      <c r="AJ74" s="817"/>
      <c r="AK74" s="817">
        <v>30</v>
      </c>
      <c r="AL74" s="817"/>
      <c r="AM74" s="817"/>
      <c r="AN74" s="817"/>
      <c r="AO74" s="817"/>
      <c r="AP74" s="817">
        <v>0</v>
      </c>
      <c r="AQ74" s="817"/>
      <c r="AR74" s="817"/>
      <c r="AS74" s="817"/>
      <c r="AT74" s="817"/>
      <c r="AU74" s="817">
        <v>0</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596</v>
      </c>
      <c r="C75" s="861"/>
      <c r="D75" s="861"/>
      <c r="E75" s="861"/>
      <c r="F75" s="861"/>
      <c r="G75" s="861"/>
      <c r="H75" s="861"/>
      <c r="I75" s="861"/>
      <c r="J75" s="861"/>
      <c r="K75" s="861"/>
      <c r="L75" s="861"/>
      <c r="M75" s="861"/>
      <c r="N75" s="861"/>
      <c r="O75" s="861"/>
      <c r="P75" s="862"/>
      <c r="Q75" s="864">
        <v>37762</v>
      </c>
      <c r="R75" s="865"/>
      <c r="S75" s="865"/>
      <c r="T75" s="865"/>
      <c r="U75" s="821"/>
      <c r="V75" s="866">
        <v>35999</v>
      </c>
      <c r="W75" s="865"/>
      <c r="X75" s="865"/>
      <c r="Y75" s="865"/>
      <c r="Z75" s="821"/>
      <c r="AA75" s="866">
        <v>1763</v>
      </c>
      <c r="AB75" s="865"/>
      <c r="AC75" s="865"/>
      <c r="AD75" s="865"/>
      <c r="AE75" s="821"/>
      <c r="AF75" s="866">
        <v>1763</v>
      </c>
      <c r="AG75" s="865"/>
      <c r="AH75" s="865"/>
      <c r="AI75" s="865"/>
      <c r="AJ75" s="821"/>
      <c r="AK75" s="866">
        <v>995</v>
      </c>
      <c r="AL75" s="865"/>
      <c r="AM75" s="865"/>
      <c r="AN75" s="865"/>
      <c r="AO75" s="821"/>
      <c r="AP75" s="866">
        <v>0</v>
      </c>
      <c r="AQ75" s="865"/>
      <c r="AR75" s="865"/>
      <c r="AS75" s="865"/>
      <c r="AT75" s="821"/>
      <c r="AU75" s="866">
        <v>0</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597</v>
      </c>
      <c r="C76" s="861"/>
      <c r="D76" s="861"/>
      <c r="E76" s="861"/>
      <c r="F76" s="861"/>
      <c r="G76" s="861"/>
      <c r="H76" s="861"/>
      <c r="I76" s="861"/>
      <c r="J76" s="861"/>
      <c r="K76" s="861"/>
      <c r="L76" s="861"/>
      <c r="M76" s="861"/>
      <c r="N76" s="861"/>
      <c r="O76" s="861"/>
      <c r="P76" s="862"/>
      <c r="Q76" s="864">
        <v>152</v>
      </c>
      <c r="R76" s="865"/>
      <c r="S76" s="865"/>
      <c r="T76" s="865"/>
      <c r="U76" s="821"/>
      <c r="V76" s="866">
        <v>133</v>
      </c>
      <c r="W76" s="865"/>
      <c r="X76" s="865"/>
      <c r="Y76" s="865"/>
      <c r="Z76" s="821"/>
      <c r="AA76" s="866">
        <v>19</v>
      </c>
      <c r="AB76" s="865"/>
      <c r="AC76" s="865"/>
      <c r="AD76" s="865"/>
      <c r="AE76" s="821"/>
      <c r="AF76" s="866">
        <v>19</v>
      </c>
      <c r="AG76" s="865"/>
      <c r="AH76" s="865"/>
      <c r="AI76" s="865"/>
      <c r="AJ76" s="821"/>
      <c r="AK76" s="866">
        <v>0</v>
      </c>
      <c r="AL76" s="865"/>
      <c r="AM76" s="865"/>
      <c r="AN76" s="865"/>
      <c r="AO76" s="821"/>
      <c r="AP76" s="866">
        <v>0</v>
      </c>
      <c r="AQ76" s="865"/>
      <c r="AR76" s="865"/>
      <c r="AS76" s="865"/>
      <c r="AT76" s="821"/>
      <c r="AU76" s="866">
        <v>0</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598</v>
      </c>
      <c r="C77" s="861"/>
      <c r="D77" s="861"/>
      <c r="E77" s="861"/>
      <c r="F77" s="861"/>
      <c r="G77" s="861"/>
      <c r="H77" s="861"/>
      <c r="I77" s="861"/>
      <c r="J77" s="861"/>
      <c r="K77" s="861"/>
      <c r="L77" s="861"/>
      <c r="M77" s="861"/>
      <c r="N77" s="861"/>
      <c r="O77" s="861"/>
      <c r="P77" s="862"/>
      <c r="Q77" s="864">
        <v>148063</v>
      </c>
      <c r="R77" s="865"/>
      <c r="S77" s="865"/>
      <c r="T77" s="865"/>
      <c r="U77" s="821"/>
      <c r="V77" s="866">
        <v>147545</v>
      </c>
      <c r="W77" s="865"/>
      <c r="X77" s="865"/>
      <c r="Y77" s="865"/>
      <c r="Z77" s="821"/>
      <c r="AA77" s="866">
        <v>518</v>
      </c>
      <c r="AB77" s="865"/>
      <c r="AC77" s="865"/>
      <c r="AD77" s="865"/>
      <c r="AE77" s="821"/>
      <c r="AF77" s="866">
        <v>518</v>
      </c>
      <c r="AG77" s="865"/>
      <c r="AH77" s="865"/>
      <c r="AI77" s="865"/>
      <c r="AJ77" s="821"/>
      <c r="AK77" s="866">
        <v>1058</v>
      </c>
      <c r="AL77" s="865"/>
      <c r="AM77" s="865"/>
      <c r="AN77" s="865"/>
      <c r="AO77" s="821"/>
      <c r="AP77" s="866">
        <v>0</v>
      </c>
      <c r="AQ77" s="865"/>
      <c r="AR77" s="865"/>
      <c r="AS77" s="865"/>
      <c r="AT77" s="821"/>
      <c r="AU77" s="866">
        <v>0</v>
      </c>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394</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394</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312</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312</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312</v>
      </c>
      <c r="DR109" s="880"/>
      <c r="DS109" s="880"/>
      <c r="DT109" s="880"/>
      <c r="DU109" s="881"/>
      <c r="DV109" s="879" t="s">
        <v>435</v>
      </c>
      <c r="DW109" s="880"/>
      <c r="DX109" s="880"/>
      <c r="DY109" s="880"/>
      <c r="DZ109" s="882"/>
    </row>
    <row r="110" spans="1:131" s="224" customFormat="1" ht="26.25" customHeight="1" x14ac:dyDescent="0.15">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436916</v>
      </c>
      <c r="AB110" s="887"/>
      <c r="AC110" s="887"/>
      <c r="AD110" s="887"/>
      <c r="AE110" s="888"/>
      <c r="AF110" s="889">
        <v>449270</v>
      </c>
      <c r="AG110" s="887"/>
      <c r="AH110" s="887"/>
      <c r="AI110" s="887"/>
      <c r="AJ110" s="888"/>
      <c r="AK110" s="889">
        <v>441795</v>
      </c>
      <c r="AL110" s="887"/>
      <c r="AM110" s="887"/>
      <c r="AN110" s="887"/>
      <c r="AO110" s="888"/>
      <c r="AP110" s="890">
        <v>10.3</v>
      </c>
      <c r="AQ110" s="891"/>
      <c r="AR110" s="891"/>
      <c r="AS110" s="891"/>
      <c r="AT110" s="892"/>
      <c r="AU110" s="893" t="s">
        <v>75</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5116721</v>
      </c>
      <c r="BR110" s="918"/>
      <c r="BS110" s="918"/>
      <c r="BT110" s="918"/>
      <c r="BU110" s="918"/>
      <c r="BV110" s="918">
        <v>5243591</v>
      </c>
      <c r="BW110" s="918"/>
      <c r="BX110" s="918"/>
      <c r="BY110" s="918"/>
      <c r="BZ110" s="918"/>
      <c r="CA110" s="918">
        <v>4978030</v>
      </c>
      <c r="CB110" s="918"/>
      <c r="CC110" s="918"/>
      <c r="CD110" s="918"/>
      <c r="CE110" s="918"/>
      <c r="CF110" s="931">
        <v>116.1</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441</v>
      </c>
      <c r="DH110" s="918"/>
      <c r="DI110" s="918"/>
      <c r="DJ110" s="918"/>
      <c r="DK110" s="918"/>
      <c r="DL110" s="918" t="s">
        <v>442</v>
      </c>
      <c r="DM110" s="918"/>
      <c r="DN110" s="918"/>
      <c r="DO110" s="918"/>
      <c r="DP110" s="918"/>
      <c r="DQ110" s="918" t="s">
        <v>441</v>
      </c>
      <c r="DR110" s="918"/>
      <c r="DS110" s="918"/>
      <c r="DT110" s="918"/>
      <c r="DU110" s="918"/>
      <c r="DV110" s="919" t="s">
        <v>441</v>
      </c>
      <c r="DW110" s="919"/>
      <c r="DX110" s="919"/>
      <c r="DY110" s="919"/>
      <c r="DZ110" s="920"/>
    </row>
    <row r="111" spans="1:131" s="224" customFormat="1" ht="26.25" customHeight="1" x14ac:dyDescent="0.15">
      <c r="A111" s="921" t="s">
        <v>443</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441</v>
      </c>
      <c r="AB111" s="925"/>
      <c r="AC111" s="925"/>
      <c r="AD111" s="925"/>
      <c r="AE111" s="926"/>
      <c r="AF111" s="927" t="s">
        <v>441</v>
      </c>
      <c r="AG111" s="925"/>
      <c r="AH111" s="925"/>
      <c r="AI111" s="925"/>
      <c r="AJ111" s="926"/>
      <c r="AK111" s="927" t="s">
        <v>441</v>
      </c>
      <c r="AL111" s="925"/>
      <c r="AM111" s="925"/>
      <c r="AN111" s="925"/>
      <c r="AO111" s="926"/>
      <c r="AP111" s="928" t="s">
        <v>441</v>
      </c>
      <c r="AQ111" s="929"/>
      <c r="AR111" s="929"/>
      <c r="AS111" s="929"/>
      <c r="AT111" s="930"/>
      <c r="AU111" s="895"/>
      <c r="AV111" s="896"/>
      <c r="AW111" s="896"/>
      <c r="AX111" s="896"/>
      <c r="AY111" s="896"/>
      <c r="AZ111" s="909" t="s">
        <v>444</v>
      </c>
      <c r="BA111" s="910"/>
      <c r="BB111" s="910"/>
      <c r="BC111" s="910"/>
      <c r="BD111" s="910"/>
      <c r="BE111" s="910"/>
      <c r="BF111" s="910"/>
      <c r="BG111" s="910"/>
      <c r="BH111" s="910"/>
      <c r="BI111" s="910"/>
      <c r="BJ111" s="910"/>
      <c r="BK111" s="910"/>
      <c r="BL111" s="910"/>
      <c r="BM111" s="910"/>
      <c r="BN111" s="910"/>
      <c r="BO111" s="910"/>
      <c r="BP111" s="911"/>
      <c r="BQ111" s="912">
        <v>967021</v>
      </c>
      <c r="BR111" s="913"/>
      <c r="BS111" s="913"/>
      <c r="BT111" s="913"/>
      <c r="BU111" s="913"/>
      <c r="BV111" s="913">
        <v>974137</v>
      </c>
      <c r="BW111" s="913"/>
      <c r="BX111" s="913"/>
      <c r="BY111" s="913"/>
      <c r="BZ111" s="913"/>
      <c r="CA111" s="913">
        <v>972352</v>
      </c>
      <c r="CB111" s="913"/>
      <c r="CC111" s="913"/>
      <c r="CD111" s="913"/>
      <c r="CE111" s="913"/>
      <c r="CF111" s="907">
        <v>22.7</v>
      </c>
      <c r="CG111" s="908"/>
      <c r="CH111" s="908"/>
      <c r="CI111" s="908"/>
      <c r="CJ111" s="908"/>
      <c r="CK111" s="935"/>
      <c r="CL111" s="936"/>
      <c r="CM111" s="909" t="s">
        <v>445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441</v>
      </c>
      <c r="DH111" s="913"/>
      <c r="DI111" s="913"/>
      <c r="DJ111" s="913"/>
      <c r="DK111" s="913"/>
      <c r="DL111" s="913" t="s">
        <v>441</v>
      </c>
      <c r="DM111" s="913"/>
      <c r="DN111" s="913"/>
      <c r="DO111" s="913"/>
      <c r="DP111" s="913"/>
      <c r="DQ111" s="913" t="s">
        <v>441</v>
      </c>
      <c r="DR111" s="913"/>
      <c r="DS111" s="913"/>
      <c r="DT111" s="913"/>
      <c r="DU111" s="913"/>
      <c r="DV111" s="914" t="s">
        <v>441</v>
      </c>
      <c r="DW111" s="914"/>
      <c r="DX111" s="914"/>
      <c r="DY111" s="914"/>
      <c r="DZ111" s="915"/>
    </row>
    <row r="112" spans="1:131" s="224" customFormat="1" ht="26.25" customHeight="1" x14ac:dyDescent="0.15">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189</v>
      </c>
      <c r="AB112" s="946"/>
      <c r="AC112" s="946"/>
      <c r="AD112" s="946"/>
      <c r="AE112" s="947"/>
      <c r="AF112" s="948" t="s">
        <v>189</v>
      </c>
      <c r="AG112" s="946"/>
      <c r="AH112" s="946"/>
      <c r="AI112" s="946"/>
      <c r="AJ112" s="947"/>
      <c r="AK112" s="948" t="s">
        <v>189</v>
      </c>
      <c r="AL112" s="946"/>
      <c r="AM112" s="946"/>
      <c r="AN112" s="946"/>
      <c r="AO112" s="947"/>
      <c r="AP112" s="949" t="s">
        <v>189</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1611442</v>
      </c>
      <c r="BR112" s="913"/>
      <c r="BS112" s="913"/>
      <c r="BT112" s="913"/>
      <c r="BU112" s="913"/>
      <c r="BV112" s="913">
        <v>1598426</v>
      </c>
      <c r="BW112" s="913"/>
      <c r="BX112" s="913"/>
      <c r="BY112" s="913"/>
      <c r="BZ112" s="913"/>
      <c r="CA112" s="913">
        <v>1556751</v>
      </c>
      <c r="CB112" s="913"/>
      <c r="CC112" s="913"/>
      <c r="CD112" s="913"/>
      <c r="CE112" s="913"/>
      <c r="CF112" s="907">
        <v>36.299999999999997</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189</v>
      </c>
      <c r="DH112" s="913"/>
      <c r="DI112" s="913"/>
      <c r="DJ112" s="913"/>
      <c r="DK112" s="913"/>
      <c r="DL112" s="913" t="s">
        <v>189</v>
      </c>
      <c r="DM112" s="913"/>
      <c r="DN112" s="913"/>
      <c r="DO112" s="913"/>
      <c r="DP112" s="913"/>
      <c r="DQ112" s="913" t="s">
        <v>189</v>
      </c>
      <c r="DR112" s="913"/>
      <c r="DS112" s="913"/>
      <c r="DT112" s="913"/>
      <c r="DU112" s="913"/>
      <c r="DV112" s="914" t="s">
        <v>189</v>
      </c>
      <c r="DW112" s="914"/>
      <c r="DX112" s="914"/>
      <c r="DY112" s="914"/>
      <c r="DZ112" s="915"/>
    </row>
    <row r="113" spans="1:130" s="224" customFormat="1" ht="26.25" customHeight="1" x14ac:dyDescent="0.15">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126347</v>
      </c>
      <c r="AB113" s="925"/>
      <c r="AC113" s="925"/>
      <c r="AD113" s="925"/>
      <c r="AE113" s="926"/>
      <c r="AF113" s="927">
        <v>127986</v>
      </c>
      <c r="AG113" s="925"/>
      <c r="AH113" s="925"/>
      <c r="AI113" s="925"/>
      <c r="AJ113" s="926"/>
      <c r="AK113" s="927">
        <v>130821</v>
      </c>
      <c r="AL113" s="925"/>
      <c r="AM113" s="925"/>
      <c r="AN113" s="925"/>
      <c r="AO113" s="926"/>
      <c r="AP113" s="928">
        <v>3.1</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125492</v>
      </c>
      <c r="BR113" s="913"/>
      <c r="BS113" s="913"/>
      <c r="BT113" s="913"/>
      <c r="BU113" s="913"/>
      <c r="BV113" s="913">
        <v>170969</v>
      </c>
      <c r="BW113" s="913"/>
      <c r="BX113" s="913"/>
      <c r="BY113" s="913"/>
      <c r="BZ113" s="913"/>
      <c r="CA113" s="913">
        <v>141226</v>
      </c>
      <c r="CB113" s="913"/>
      <c r="CC113" s="913"/>
      <c r="CD113" s="913"/>
      <c r="CE113" s="913"/>
      <c r="CF113" s="907">
        <v>3.3</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189</v>
      </c>
      <c r="DH113" s="946"/>
      <c r="DI113" s="946"/>
      <c r="DJ113" s="946"/>
      <c r="DK113" s="947"/>
      <c r="DL113" s="948" t="s">
        <v>189</v>
      </c>
      <c r="DM113" s="946"/>
      <c r="DN113" s="946"/>
      <c r="DO113" s="946"/>
      <c r="DP113" s="947"/>
      <c r="DQ113" s="948" t="s">
        <v>189</v>
      </c>
      <c r="DR113" s="946"/>
      <c r="DS113" s="946"/>
      <c r="DT113" s="946"/>
      <c r="DU113" s="947"/>
      <c r="DV113" s="949" t="s">
        <v>189</v>
      </c>
      <c r="DW113" s="950"/>
      <c r="DX113" s="950"/>
      <c r="DY113" s="950"/>
      <c r="DZ113" s="951"/>
    </row>
    <row r="114" spans="1:130" s="224" customFormat="1" ht="26.25" customHeight="1" x14ac:dyDescent="0.15">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19363</v>
      </c>
      <c r="AB114" s="946"/>
      <c r="AC114" s="946"/>
      <c r="AD114" s="946"/>
      <c r="AE114" s="947"/>
      <c r="AF114" s="948">
        <v>21185</v>
      </c>
      <c r="AG114" s="946"/>
      <c r="AH114" s="946"/>
      <c r="AI114" s="946"/>
      <c r="AJ114" s="947"/>
      <c r="AK114" s="948">
        <v>22812</v>
      </c>
      <c r="AL114" s="946"/>
      <c r="AM114" s="946"/>
      <c r="AN114" s="946"/>
      <c r="AO114" s="947"/>
      <c r="AP114" s="949">
        <v>0.5</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50692</v>
      </c>
      <c r="BR114" s="913"/>
      <c r="BS114" s="913"/>
      <c r="BT114" s="913"/>
      <c r="BU114" s="913"/>
      <c r="BV114" s="913" t="s">
        <v>189</v>
      </c>
      <c r="BW114" s="913"/>
      <c r="BX114" s="913"/>
      <c r="BY114" s="913"/>
      <c r="BZ114" s="913"/>
      <c r="CA114" s="913" t="s">
        <v>189</v>
      </c>
      <c r="CB114" s="913"/>
      <c r="CC114" s="913"/>
      <c r="CD114" s="913"/>
      <c r="CE114" s="913"/>
      <c r="CF114" s="907" t="s">
        <v>189</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189</v>
      </c>
      <c r="DH114" s="946"/>
      <c r="DI114" s="946"/>
      <c r="DJ114" s="946"/>
      <c r="DK114" s="947"/>
      <c r="DL114" s="948" t="s">
        <v>189</v>
      </c>
      <c r="DM114" s="946"/>
      <c r="DN114" s="946"/>
      <c r="DO114" s="946"/>
      <c r="DP114" s="947"/>
      <c r="DQ114" s="948" t="s">
        <v>189</v>
      </c>
      <c r="DR114" s="946"/>
      <c r="DS114" s="946"/>
      <c r="DT114" s="946"/>
      <c r="DU114" s="947"/>
      <c r="DV114" s="949" t="s">
        <v>189</v>
      </c>
      <c r="DW114" s="950"/>
      <c r="DX114" s="950"/>
      <c r="DY114" s="950"/>
      <c r="DZ114" s="951"/>
    </row>
    <row r="115" spans="1:130" s="224" customFormat="1" ht="26.25" customHeight="1" x14ac:dyDescent="0.15">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189</v>
      </c>
      <c r="AB115" s="925"/>
      <c r="AC115" s="925"/>
      <c r="AD115" s="925"/>
      <c r="AE115" s="926"/>
      <c r="AF115" s="927" t="s">
        <v>189</v>
      </c>
      <c r="AG115" s="925"/>
      <c r="AH115" s="925"/>
      <c r="AI115" s="925"/>
      <c r="AJ115" s="926"/>
      <c r="AK115" s="927" t="s">
        <v>189</v>
      </c>
      <c r="AL115" s="925"/>
      <c r="AM115" s="925"/>
      <c r="AN115" s="925"/>
      <c r="AO115" s="926"/>
      <c r="AP115" s="928" t="s">
        <v>189</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t="s">
        <v>189</v>
      </c>
      <c r="BR115" s="913"/>
      <c r="BS115" s="913"/>
      <c r="BT115" s="913"/>
      <c r="BU115" s="913"/>
      <c r="BV115" s="913" t="s">
        <v>189</v>
      </c>
      <c r="BW115" s="913"/>
      <c r="BX115" s="913"/>
      <c r="BY115" s="913"/>
      <c r="BZ115" s="913"/>
      <c r="CA115" s="913" t="s">
        <v>189</v>
      </c>
      <c r="CB115" s="913"/>
      <c r="CC115" s="913"/>
      <c r="CD115" s="913"/>
      <c r="CE115" s="913"/>
      <c r="CF115" s="907" t="s">
        <v>189</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v>967021</v>
      </c>
      <c r="DH115" s="946"/>
      <c r="DI115" s="946"/>
      <c r="DJ115" s="946"/>
      <c r="DK115" s="947"/>
      <c r="DL115" s="948">
        <v>974137</v>
      </c>
      <c r="DM115" s="946"/>
      <c r="DN115" s="946"/>
      <c r="DO115" s="946"/>
      <c r="DP115" s="947"/>
      <c r="DQ115" s="948">
        <v>972352</v>
      </c>
      <c r="DR115" s="946"/>
      <c r="DS115" s="946"/>
      <c r="DT115" s="946"/>
      <c r="DU115" s="947"/>
      <c r="DV115" s="949">
        <v>22.7</v>
      </c>
      <c r="DW115" s="950"/>
      <c r="DX115" s="950"/>
      <c r="DY115" s="950"/>
      <c r="DZ115" s="951"/>
    </row>
    <row r="116" spans="1:130" s="224" customFormat="1" ht="26.25" customHeight="1" x14ac:dyDescent="0.15">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v>29</v>
      </c>
      <c r="AB116" s="946"/>
      <c r="AC116" s="946"/>
      <c r="AD116" s="946"/>
      <c r="AE116" s="947"/>
      <c r="AF116" s="948" t="s">
        <v>189</v>
      </c>
      <c r="AG116" s="946"/>
      <c r="AH116" s="946"/>
      <c r="AI116" s="946"/>
      <c r="AJ116" s="947"/>
      <c r="AK116" s="948" t="s">
        <v>189</v>
      </c>
      <c r="AL116" s="946"/>
      <c r="AM116" s="946"/>
      <c r="AN116" s="946"/>
      <c r="AO116" s="947"/>
      <c r="AP116" s="949" t="s">
        <v>189</v>
      </c>
      <c r="AQ116" s="950"/>
      <c r="AR116" s="950"/>
      <c r="AS116" s="950"/>
      <c r="AT116" s="951"/>
      <c r="AU116" s="895"/>
      <c r="AV116" s="896"/>
      <c r="AW116" s="896"/>
      <c r="AX116" s="896"/>
      <c r="AY116" s="896"/>
      <c r="AZ116" s="954" t="s">
        <v>460</v>
      </c>
      <c r="BA116" s="955"/>
      <c r="BB116" s="955"/>
      <c r="BC116" s="955"/>
      <c r="BD116" s="955"/>
      <c r="BE116" s="955"/>
      <c r="BF116" s="955"/>
      <c r="BG116" s="955"/>
      <c r="BH116" s="955"/>
      <c r="BI116" s="955"/>
      <c r="BJ116" s="955"/>
      <c r="BK116" s="955"/>
      <c r="BL116" s="955"/>
      <c r="BM116" s="955"/>
      <c r="BN116" s="955"/>
      <c r="BO116" s="955"/>
      <c r="BP116" s="956"/>
      <c r="BQ116" s="912" t="s">
        <v>189</v>
      </c>
      <c r="BR116" s="913"/>
      <c r="BS116" s="913"/>
      <c r="BT116" s="913"/>
      <c r="BU116" s="913"/>
      <c r="BV116" s="913" t="s">
        <v>189</v>
      </c>
      <c r="BW116" s="913"/>
      <c r="BX116" s="913"/>
      <c r="BY116" s="913"/>
      <c r="BZ116" s="913"/>
      <c r="CA116" s="913" t="s">
        <v>189</v>
      </c>
      <c r="CB116" s="913"/>
      <c r="CC116" s="913"/>
      <c r="CD116" s="913"/>
      <c r="CE116" s="913"/>
      <c r="CF116" s="907" t="s">
        <v>189</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189</v>
      </c>
      <c r="DH116" s="946"/>
      <c r="DI116" s="946"/>
      <c r="DJ116" s="946"/>
      <c r="DK116" s="947"/>
      <c r="DL116" s="948" t="s">
        <v>189</v>
      </c>
      <c r="DM116" s="946"/>
      <c r="DN116" s="946"/>
      <c r="DO116" s="946"/>
      <c r="DP116" s="947"/>
      <c r="DQ116" s="948" t="s">
        <v>189</v>
      </c>
      <c r="DR116" s="946"/>
      <c r="DS116" s="946"/>
      <c r="DT116" s="946"/>
      <c r="DU116" s="947"/>
      <c r="DV116" s="949" t="s">
        <v>189</v>
      </c>
      <c r="DW116" s="950"/>
      <c r="DX116" s="950"/>
      <c r="DY116" s="950"/>
      <c r="DZ116" s="951"/>
    </row>
    <row r="117" spans="1:130" s="224" customFormat="1" ht="26.25" customHeight="1" x14ac:dyDescent="0.15">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582655</v>
      </c>
      <c r="AB117" s="966"/>
      <c r="AC117" s="966"/>
      <c r="AD117" s="966"/>
      <c r="AE117" s="967"/>
      <c r="AF117" s="968">
        <v>598441</v>
      </c>
      <c r="AG117" s="966"/>
      <c r="AH117" s="966"/>
      <c r="AI117" s="966"/>
      <c r="AJ117" s="967"/>
      <c r="AK117" s="968">
        <v>595428</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464</v>
      </c>
      <c r="BR117" s="913"/>
      <c r="BS117" s="913"/>
      <c r="BT117" s="913"/>
      <c r="BU117" s="913"/>
      <c r="BV117" s="913" t="s">
        <v>464</v>
      </c>
      <c r="BW117" s="913"/>
      <c r="BX117" s="913"/>
      <c r="BY117" s="913"/>
      <c r="BZ117" s="913"/>
      <c r="CA117" s="913" t="s">
        <v>464</v>
      </c>
      <c r="CB117" s="913"/>
      <c r="CC117" s="913"/>
      <c r="CD117" s="913"/>
      <c r="CE117" s="913"/>
      <c r="CF117" s="907" t="s">
        <v>464</v>
      </c>
      <c r="CG117" s="908"/>
      <c r="CH117" s="908"/>
      <c r="CI117" s="908"/>
      <c r="CJ117" s="908"/>
      <c r="CK117" s="935"/>
      <c r="CL117" s="936"/>
      <c r="CM117" s="909" t="s">
        <v>465</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464</v>
      </c>
      <c r="DH117" s="946"/>
      <c r="DI117" s="946"/>
      <c r="DJ117" s="946"/>
      <c r="DK117" s="947"/>
      <c r="DL117" s="948" t="s">
        <v>466</v>
      </c>
      <c r="DM117" s="946"/>
      <c r="DN117" s="946"/>
      <c r="DO117" s="946"/>
      <c r="DP117" s="947"/>
      <c r="DQ117" s="948" t="s">
        <v>464</v>
      </c>
      <c r="DR117" s="946"/>
      <c r="DS117" s="946"/>
      <c r="DT117" s="946"/>
      <c r="DU117" s="947"/>
      <c r="DV117" s="949" t="s">
        <v>464</v>
      </c>
      <c r="DW117" s="950"/>
      <c r="DX117" s="950"/>
      <c r="DY117" s="950"/>
      <c r="DZ117" s="951"/>
    </row>
    <row r="118" spans="1:130" s="224" customFormat="1" ht="26.25" customHeight="1" x14ac:dyDescent="0.15">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312</v>
      </c>
      <c r="AL118" s="880"/>
      <c r="AM118" s="880"/>
      <c r="AN118" s="880"/>
      <c r="AO118" s="881"/>
      <c r="AP118" s="957" t="s">
        <v>435</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468</v>
      </c>
      <c r="BR118" s="987"/>
      <c r="BS118" s="987"/>
      <c r="BT118" s="987"/>
      <c r="BU118" s="987"/>
      <c r="BV118" s="987" t="s">
        <v>469</v>
      </c>
      <c r="BW118" s="987"/>
      <c r="BX118" s="987"/>
      <c r="BY118" s="987"/>
      <c r="BZ118" s="987"/>
      <c r="CA118" s="987" t="s">
        <v>470</v>
      </c>
      <c r="CB118" s="987"/>
      <c r="CC118" s="987"/>
      <c r="CD118" s="987"/>
      <c r="CE118" s="987"/>
      <c r="CF118" s="907" t="s">
        <v>470</v>
      </c>
      <c r="CG118" s="908"/>
      <c r="CH118" s="908"/>
      <c r="CI118" s="908"/>
      <c r="CJ118" s="908"/>
      <c r="CK118" s="935"/>
      <c r="CL118" s="936"/>
      <c r="CM118" s="909" t="s">
        <v>471</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468</v>
      </c>
      <c r="DH118" s="946"/>
      <c r="DI118" s="946"/>
      <c r="DJ118" s="946"/>
      <c r="DK118" s="947"/>
      <c r="DL118" s="948" t="s">
        <v>468</v>
      </c>
      <c r="DM118" s="946"/>
      <c r="DN118" s="946"/>
      <c r="DO118" s="946"/>
      <c r="DP118" s="947"/>
      <c r="DQ118" s="948" t="s">
        <v>470</v>
      </c>
      <c r="DR118" s="946"/>
      <c r="DS118" s="946"/>
      <c r="DT118" s="946"/>
      <c r="DU118" s="947"/>
      <c r="DV118" s="949" t="s">
        <v>469</v>
      </c>
      <c r="DW118" s="950"/>
      <c r="DX118" s="950"/>
      <c r="DY118" s="950"/>
      <c r="DZ118" s="951"/>
    </row>
    <row r="119" spans="1:130" s="224" customFormat="1" ht="26.25" customHeight="1" x14ac:dyDescent="0.15">
      <c r="A119" s="1043"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468</v>
      </c>
      <c r="AB119" s="887"/>
      <c r="AC119" s="887"/>
      <c r="AD119" s="887"/>
      <c r="AE119" s="888"/>
      <c r="AF119" s="889" t="s">
        <v>468</v>
      </c>
      <c r="AG119" s="887"/>
      <c r="AH119" s="887"/>
      <c r="AI119" s="887"/>
      <c r="AJ119" s="888"/>
      <c r="AK119" s="889" t="s">
        <v>468</v>
      </c>
      <c r="AL119" s="887"/>
      <c r="AM119" s="887"/>
      <c r="AN119" s="887"/>
      <c r="AO119" s="888"/>
      <c r="AP119" s="890" t="s">
        <v>468</v>
      </c>
      <c r="AQ119" s="891"/>
      <c r="AR119" s="891"/>
      <c r="AS119" s="891"/>
      <c r="AT119" s="892"/>
      <c r="AU119" s="897"/>
      <c r="AV119" s="898"/>
      <c r="AW119" s="898"/>
      <c r="AX119" s="898"/>
      <c r="AY119" s="898"/>
      <c r="AZ119" s="245" t="s">
        <v>192</v>
      </c>
      <c r="BA119" s="245"/>
      <c r="BB119" s="245"/>
      <c r="BC119" s="245"/>
      <c r="BD119" s="245"/>
      <c r="BE119" s="245"/>
      <c r="BF119" s="245"/>
      <c r="BG119" s="245"/>
      <c r="BH119" s="245"/>
      <c r="BI119" s="245"/>
      <c r="BJ119" s="245"/>
      <c r="BK119" s="245"/>
      <c r="BL119" s="245"/>
      <c r="BM119" s="245"/>
      <c r="BN119" s="245"/>
      <c r="BO119" s="964" t="s">
        <v>472</v>
      </c>
      <c r="BP119" s="992"/>
      <c r="BQ119" s="986">
        <v>7871368</v>
      </c>
      <c r="BR119" s="987"/>
      <c r="BS119" s="987"/>
      <c r="BT119" s="987"/>
      <c r="BU119" s="987"/>
      <c r="BV119" s="987">
        <v>7987123</v>
      </c>
      <c r="BW119" s="987"/>
      <c r="BX119" s="987"/>
      <c r="BY119" s="987"/>
      <c r="BZ119" s="987"/>
      <c r="CA119" s="987">
        <v>7648359</v>
      </c>
      <c r="CB119" s="987"/>
      <c r="CC119" s="987"/>
      <c r="CD119" s="987"/>
      <c r="CE119" s="987"/>
      <c r="CF119" s="988"/>
      <c r="CG119" s="989"/>
      <c r="CH119" s="989"/>
      <c r="CI119" s="989"/>
      <c r="CJ119" s="990"/>
      <c r="CK119" s="937"/>
      <c r="CL119" s="938"/>
      <c r="CM119" s="960" t="s">
        <v>473</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469</v>
      </c>
      <c r="DH119" s="973"/>
      <c r="DI119" s="973"/>
      <c r="DJ119" s="973"/>
      <c r="DK119" s="974"/>
      <c r="DL119" s="972" t="s">
        <v>470</v>
      </c>
      <c r="DM119" s="973"/>
      <c r="DN119" s="973"/>
      <c r="DO119" s="973"/>
      <c r="DP119" s="974"/>
      <c r="DQ119" s="972" t="s">
        <v>470</v>
      </c>
      <c r="DR119" s="973"/>
      <c r="DS119" s="973"/>
      <c r="DT119" s="973"/>
      <c r="DU119" s="974"/>
      <c r="DV119" s="975" t="s">
        <v>470</v>
      </c>
      <c r="DW119" s="976"/>
      <c r="DX119" s="976"/>
      <c r="DY119" s="976"/>
      <c r="DZ119" s="977"/>
    </row>
    <row r="120" spans="1:130" s="224" customFormat="1" ht="26.25" customHeight="1" x14ac:dyDescent="0.15">
      <c r="A120" s="1044"/>
      <c r="B120" s="936"/>
      <c r="C120" s="909" t="s">
        <v>445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470</v>
      </c>
      <c r="AB120" s="946"/>
      <c r="AC120" s="946"/>
      <c r="AD120" s="946"/>
      <c r="AE120" s="947"/>
      <c r="AF120" s="948" t="s">
        <v>468</v>
      </c>
      <c r="AG120" s="946"/>
      <c r="AH120" s="946"/>
      <c r="AI120" s="946"/>
      <c r="AJ120" s="947"/>
      <c r="AK120" s="948" t="s">
        <v>470</v>
      </c>
      <c r="AL120" s="946"/>
      <c r="AM120" s="946"/>
      <c r="AN120" s="946"/>
      <c r="AO120" s="947"/>
      <c r="AP120" s="949" t="s">
        <v>469</v>
      </c>
      <c r="AQ120" s="950"/>
      <c r="AR120" s="950"/>
      <c r="AS120" s="950"/>
      <c r="AT120" s="951"/>
      <c r="AU120" s="978" t="s">
        <v>474</v>
      </c>
      <c r="AV120" s="979"/>
      <c r="AW120" s="979"/>
      <c r="AX120" s="979"/>
      <c r="AY120" s="980"/>
      <c r="AZ120" s="916" t="s">
        <v>475</v>
      </c>
      <c r="BA120" s="884"/>
      <c r="BB120" s="884"/>
      <c r="BC120" s="884"/>
      <c r="BD120" s="884"/>
      <c r="BE120" s="884"/>
      <c r="BF120" s="884"/>
      <c r="BG120" s="884"/>
      <c r="BH120" s="884"/>
      <c r="BI120" s="884"/>
      <c r="BJ120" s="884"/>
      <c r="BK120" s="884"/>
      <c r="BL120" s="884"/>
      <c r="BM120" s="884"/>
      <c r="BN120" s="884"/>
      <c r="BO120" s="884"/>
      <c r="BP120" s="885"/>
      <c r="BQ120" s="917">
        <v>1197770</v>
      </c>
      <c r="BR120" s="918"/>
      <c r="BS120" s="918"/>
      <c r="BT120" s="918"/>
      <c r="BU120" s="918"/>
      <c r="BV120" s="918">
        <v>1404989</v>
      </c>
      <c r="BW120" s="918"/>
      <c r="BX120" s="918"/>
      <c r="BY120" s="918"/>
      <c r="BZ120" s="918"/>
      <c r="CA120" s="918">
        <v>1796342</v>
      </c>
      <c r="CB120" s="918"/>
      <c r="CC120" s="918"/>
      <c r="CD120" s="918"/>
      <c r="CE120" s="918"/>
      <c r="CF120" s="931">
        <v>41.9</v>
      </c>
      <c r="CG120" s="932"/>
      <c r="CH120" s="932"/>
      <c r="CI120" s="932"/>
      <c r="CJ120" s="932"/>
      <c r="CK120" s="993" t="s">
        <v>476</v>
      </c>
      <c r="CL120" s="994"/>
      <c r="CM120" s="994"/>
      <c r="CN120" s="994"/>
      <c r="CO120" s="995"/>
      <c r="CP120" s="1001" t="s">
        <v>477</v>
      </c>
      <c r="CQ120" s="1002"/>
      <c r="CR120" s="1002"/>
      <c r="CS120" s="1002"/>
      <c r="CT120" s="1002"/>
      <c r="CU120" s="1002"/>
      <c r="CV120" s="1002"/>
      <c r="CW120" s="1002"/>
      <c r="CX120" s="1002"/>
      <c r="CY120" s="1002"/>
      <c r="CZ120" s="1002"/>
      <c r="DA120" s="1002"/>
      <c r="DB120" s="1002"/>
      <c r="DC120" s="1002"/>
      <c r="DD120" s="1002"/>
      <c r="DE120" s="1002"/>
      <c r="DF120" s="1003"/>
      <c r="DG120" s="917">
        <v>1610491</v>
      </c>
      <c r="DH120" s="918"/>
      <c r="DI120" s="918"/>
      <c r="DJ120" s="918"/>
      <c r="DK120" s="918"/>
      <c r="DL120" s="918">
        <v>1597560</v>
      </c>
      <c r="DM120" s="918"/>
      <c r="DN120" s="918"/>
      <c r="DO120" s="918"/>
      <c r="DP120" s="918"/>
      <c r="DQ120" s="918">
        <v>1555950</v>
      </c>
      <c r="DR120" s="918"/>
      <c r="DS120" s="918"/>
      <c r="DT120" s="918"/>
      <c r="DU120" s="918"/>
      <c r="DV120" s="919">
        <v>36.299999999999997</v>
      </c>
      <c r="DW120" s="919"/>
      <c r="DX120" s="919"/>
      <c r="DY120" s="919"/>
      <c r="DZ120" s="920"/>
    </row>
    <row r="121" spans="1:130" s="224" customFormat="1" ht="26.25" customHeight="1" x14ac:dyDescent="0.15">
      <c r="A121" s="1044"/>
      <c r="B121" s="936"/>
      <c r="C121" s="961" t="s">
        <v>478</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469</v>
      </c>
      <c r="AB121" s="946"/>
      <c r="AC121" s="946"/>
      <c r="AD121" s="946"/>
      <c r="AE121" s="947"/>
      <c r="AF121" s="948" t="s">
        <v>470</v>
      </c>
      <c r="AG121" s="946"/>
      <c r="AH121" s="946"/>
      <c r="AI121" s="946"/>
      <c r="AJ121" s="947"/>
      <c r="AK121" s="948" t="s">
        <v>468</v>
      </c>
      <c r="AL121" s="946"/>
      <c r="AM121" s="946"/>
      <c r="AN121" s="946"/>
      <c r="AO121" s="947"/>
      <c r="AP121" s="949" t="s">
        <v>469</v>
      </c>
      <c r="AQ121" s="950"/>
      <c r="AR121" s="950"/>
      <c r="AS121" s="950"/>
      <c r="AT121" s="951"/>
      <c r="AU121" s="981"/>
      <c r="AV121" s="982"/>
      <c r="AW121" s="982"/>
      <c r="AX121" s="982"/>
      <c r="AY121" s="983"/>
      <c r="AZ121" s="909" t="s">
        <v>479</v>
      </c>
      <c r="BA121" s="910"/>
      <c r="BB121" s="910"/>
      <c r="BC121" s="910"/>
      <c r="BD121" s="910"/>
      <c r="BE121" s="910"/>
      <c r="BF121" s="910"/>
      <c r="BG121" s="910"/>
      <c r="BH121" s="910"/>
      <c r="BI121" s="910"/>
      <c r="BJ121" s="910"/>
      <c r="BK121" s="910"/>
      <c r="BL121" s="910"/>
      <c r="BM121" s="910"/>
      <c r="BN121" s="910"/>
      <c r="BO121" s="910"/>
      <c r="BP121" s="911"/>
      <c r="BQ121" s="912" t="s">
        <v>470</v>
      </c>
      <c r="BR121" s="913"/>
      <c r="BS121" s="913"/>
      <c r="BT121" s="913"/>
      <c r="BU121" s="913"/>
      <c r="BV121" s="913" t="s">
        <v>469</v>
      </c>
      <c r="BW121" s="913"/>
      <c r="BX121" s="913"/>
      <c r="BY121" s="913"/>
      <c r="BZ121" s="913"/>
      <c r="CA121" s="913" t="s">
        <v>468</v>
      </c>
      <c r="CB121" s="913"/>
      <c r="CC121" s="913"/>
      <c r="CD121" s="913"/>
      <c r="CE121" s="913"/>
      <c r="CF121" s="907" t="s">
        <v>470</v>
      </c>
      <c r="CG121" s="908"/>
      <c r="CH121" s="908"/>
      <c r="CI121" s="908"/>
      <c r="CJ121" s="908"/>
      <c r="CK121" s="996"/>
      <c r="CL121" s="997"/>
      <c r="CM121" s="997"/>
      <c r="CN121" s="997"/>
      <c r="CO121" s="998"/>
      <c r="CP121" s="1006" t="s">
        <v>480</v>
      </c>
      <c r="CQ121" s="1007"/>
      <c r="CR121" s="1007"/>
      <c r="CS121" s="1007"/>
      <c r="CT121" s="1007"/>
      <c r="CU121" s="1007"/>
      <c r="CV121" s="1007"/>
      <c r="CW121" s="1007"/>
      <c r="CX121" s="1007"/>
      <c r="CY121" s="1007"/>
      <c r="CZ121" s="1007"/>
      <c r="DA121" s="1007"/>
      <c r="DB121" s="1007"/>
      <c r="DC121" s="1007"/>
      <c r="DD121" s="1007"/>
      <c r="DE121" s="1007"/>
      <c r="DF121" s="1008"/>
      <c r="DG121" s="912">
        <v>951</v>
      </c>
      <c r="DH121" s="913"/>
      <c r="DI121" s="913"/>
      <c r="DJ121" s="913"/>
      <c r="DK121" s="913"/>
      <c r="DL121" s="913">
        <v>866</v>
      </c>
      <c r="DM121" s="913"/>
      <c r="DN121" s="913"/>
      <c r="DO121" s="913"/>
      <c r="DP121" s="913"/>
      <c r="DQ121" s="913">
        <v>801</v>
      </c>
      <c r="DR121" s="913"/>
      <c r="DS121" s="913"/>
      <c r="DT121" s="913"/>
      <c r="DU121" s="913"/>
      <c r="DV121" s="914">
        <v>0</v>
      </c>
      <c r="DW121" s="914"/>
      <c r="DX121" s="914"/>
      <c r="DY121" s="914"/>
      <c r="DZ121" s="915"/>
    </row>
    <row r="122" spans="1:130" s="224" customFormat="1" ht="26.25" customHeight="1" x14ac:dyDescent="0.15">
      <c r="A122" s="1044"/>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468</v>
      </c>
      <c r="AB122" s="946"/>
      <c r="AC122" s="946"/>
      <c r="AD122" s="946"/>
      <c r="AE122" s="947"/>
      <c r="AF122" s="948" t="s">
        <v>470</v>
      </c>
      <c r="AG122" s="946"/>
      <c r="AH122" s="946"/>
      <c r="AI122" s="946"/>
      <c r="AJ122" s="947"/>
      <c r="AK122" s="948" t="s">
        <v>469</v>
      </c>
      <c r="AL122" s="946"/>
      <c r="AM122" s="946"/>
      <c r="AN122" s="946"/>
      <c r="AO122" s="947"/>
      <c r="AP122" s="949" t="s">
        <v>469</v>
      </c>
      <c r="AQ122" s="950"/>
      <c r="AR122" s="950"/>
      <c r="AS122" s="950"/>
      <c r="AT122" s="951"/>
      <c r="AU122" s="981"/>
      <c r="AV122" s="982"/>
      <c r="AW122" s="982"/>
      <c r="AX122" s="982"/>
      <c r="AY122" s="983"/>
      <c r="AZ122" s="960" t="s">
        <v>481</v>
      </c>
      <c r="BA122" s="952"/>
      <c r="BB122" s="952"/>
      <c r="BC122" s="952"/>
      <c r="BD122" s="952"/>
      <c r="BE122" s="952"/>
      <c r="BF122" s="952"/>
      <c r="BG122" s="952"/>
      <c r="BH122" s="952"/>
      <c r="BI122" s="952"/>
      <c r="BJ122" s="952"/>
      <c r="BK122" s="952"/>
      <c r="BL122" s="952"/>
      <c r="BM122" s="952"/>
      <c r="BN122" s="952"/>
      <c r="BO122" s="952"/>
      <c r="BP122" s="953"/>
      <c r="BQ122" s="986">
        <v>4246311</v>
      </c>
      <c r="BR122" s="987"/>
      <c r="BS122" s="987"/>
      <c r="BT122" s="987"/>
      <c r="BU122" s="987"/>
      <c r="BV122" s="987">
        <v>4278105</v>
      </c>
      <c r="BW122" s="987"/>
      <c r="BX122" s="987"/>
      <c r="BY122" s="987"/>
      <c r="BZ122" s="987"/>
      <c r="CA122" s="987">
        <v>4073323</v>
      </c>
      <c r="CB122" s="987"/>
      <c r="CC122" s="987"/>
      <c r="CD122" s="987"/>
      <c r="CE122" s="987"/>
      <c r="CF122" s="1004">
        <v>95</v>
      </c>
      <c r="CG122" s="1005"/>
      <c r="CH122" s="1005"/>
      <c r="CI122" s="1005"/>
      <c r="CJ122" s="1005"/>
      <c r="CK122" s="996"/>
      <c r="CL122" s="997"/>
      <c r="CM122" s="997"/>
      <c r="CN122" s="997"/>
      <c r="CO122" s="998"/>
      <c r="CP122" s="1006" t="s">
        <v>482</v>
      </c>
      <c r="CQ122" s="1007"/>
      <c r="CR122" s="1007"/>
      <c r="CS122" s="1007"/>
      <c r="CT122" s="1007"/>
      <c r="CU122" s="1007"/>
      <c r="CV122" s="1007"/>
      <c r="CW122" s="1007"/>
      <c r="CX122" s="1007"/>
      <c r="CY122" s="1007"/>
      <c r="CZ122" s="1007"/>
      <c r="DA122" s="1007"/>
      <c r="DB122" s="1007"/>
      <c r="DC122" s="1007"/>
      <c r="DD122" s="1007"/>
      <c r="DE122" s="1007"/>
      <c r="DF122" s="1008"/>
      <c r="DG122" s="912" t="s">
        <v>469</v>
      </c>
      <c r="DH122" s="913"/>
      <c r="DI122" s="913"/>
      <c r="DJ122" s="913"/>
      <c r="DK122" s="913"/>
      <c r="DL122" s="913" t="s">
        <v>469</v>
      </c>
      <c r="DM122" s="913"/>
      <c r="DN122" s="913"/>
      <c r="DO122" s="913"/>
      <c r="DP122" s="913"/>
      <c r="DQ122" s="913" t="s">
        <v>469</v>
      </c>
      <c r="DR122" s="913"/>
      <c r="DS122" s="913"/>
      <c r="DT122" s="913"/>
      <c r="DU122" s="913"/>
      <c r="DV122" s="914" t="s">
        <v>469</v>
      </c>
      <c r="DW122" s="914"/>
      <c r="DX122" s="914"/>
      <c r="DY122" s="914"/>
      <c r="DZ122" s="915"/>
    </row>
    <row r="123" spans="1:130" s="224" customFormat="1" ht="26.25" customHeight="1" x14ac:dyDescent="0.15">
      <c r="A123" s="1044"/>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469</v>
      </c>
      <c r="AB123" s="946"/>
      <c r="AC123" s="946"/>
      <c r="AD123" s="946"/>
      <c r="AE123" s="947"/>
      <c r="AF123" s="948" t="s">
        <v>469</v>
      </c>
      <c r="AG123" s="946"/>
      <c r="AH123" s="946"/>
      <c r="AI123" s="946"/>
      <c r="AJ123" s="947"/>
      <c r="AK123" s="948" t="s">
        <v>469</v>
      </c>
      <c r="AL123" s="946"/>
      <c r="AM123" s="946"/>
      <c r="AN123" s="946"/>
      <c r="AO123" s="947"/>
      <c r="AP123" s="949" t="s">
        <v>470</v>
      </c>
      <c r="AQ123" s="950"/>
      <c r="AR123" s="950"/>
      <c r="AS123" s="950"/>
      <c r="AT123" s="951"/>
      <c r="AU123" s="984"/>
      <c r="AV123" s="985"/>
      <c r="AW123" s="985"/>
      <c r="AX123" s="985"/>
      <c r="AY123" s="985"/>
      <c r="AZ123" s="245" t="s">
        <v>192</v>
      </c>
      <c r="BA123" s="245"/>
      <c r="BB123" s="245"/>
      <c r="BC123" s="245"/>
      <c r="BD123" s="245"/>
      <c r="BE123" s="245"/>
      <c r="BF123" s="245"/>
      <c r="BG123" s="245"/>
      <c r="BH123" s="245"/>
      <c r="BI123" s="245"/>
      <c r="BJ123" s="245"/>
      <c r="BK123" s="245"/>
      <c r="BL123" s="245"/>
      <c r="BM123" s="245"/>
      <c r="BN123" s="245"/>
      <c r="BO123" s="964" t="s">
        <v>483</v>
      </c>
      <c r="BP123" s="992"/>
      <c r="BQ123" s="1050">
        <v>5444081</v>
      </c>
      <c r="BR123" s="1051"/>
      <c r="BS123" s="1051"/>
      <c r="BT123" s="1051"/>
      <c r="BU123" s="1051"/>
      <c r="BV123" s="1051">
        <v>5683094</v>
      </c>
      <c r="BW123" s="1051"/>
      <c r="BX123" s="1051"/>
      <c r="BY123" s="1051"/>
      <c r="BZ123" s="1051"/>
      <c r="CA123" s="1051">
        <v>5869665</v>
      </c>
      <c r="CB123" s="1051"/>
      <c r="CC123" s="1051"/>
      <c r="CD123" s="1051"/>
      <c r="CE123" s="1051"/>
      <c r="CF123" s="988"/>
      <c r="CG123" s="989"/>
      <c r="CH123" s="989"/>
      <c r="CI123" s="989"/>
      <c r="CJ123" s="990"/>
      <c r="CK123" s="996"/>
      <c r="CL123" s="997"/>
      <c r="CM123" s="997"/>
      <c r="CN123" s="997"/>
      <c r="CO123" s="998"/>
      <c r="CP123" s="1006" t="s">
        <v>484</v>
      </c>
      <c r="CQ123" s="1007"/>
      <c r="CR123" s="1007"/>
      <c r="CS123" s="1007"/>
      <c r="CT123" s="1007"/>
      <c r="CU123" s="1007"/>
      <c r="CV123" s="1007"/>
      <c r="CW123" s="1007"/>
      <c r="CX123" s="1007"/>
      <c r="CY123" s="1007"/>
      <c r="CZ123" s="1007"/>
      <c r="DA123" s="1007"/>
      <c r="DB123" s="1007"/>
      <c r="DC123" s="1007"/>
      <c r="DD123" s="1007"/>
      <c r="DE123" s="1007"/>
      <c r="DF123" s="1008"/>
      <c r="DG123" s="945" t="s">
        <v>469</v>
      </c>
      <c r="DH123" s="946"/>
      <c r="DI123" s="946"/>
      <c r="DJ123" s="946"/>
      <c r="DK123" s="947"/>
      <c r="DL123" s="948" t="s">
        <v>468</v>
      </c>
      <c r="DM123" s="946"/>
      <c r="DN123" s="946"/>
      <c r="DO123" s="946"/>
      <c r="DP123" s="947"/>
      <c r="DQ123" s="948" t="s">
        <v>469</v>
      </c>
      <c r="DR123" s="946"/>
      <c r="DS123" s="946"/>
      <c r="DT123" s="946"/>
      <c r="DU123" s="947"/>
      <c r="DV123" s="949" t="s">
        <v>470</v>
      </c>
      <c r="DW123" s="950"/>
      <c r="DX123" s="950"/>
      <c r="DY123" s="950"/>
      <c r="DZ123" s="951"/>
    </row>
    <row r="124" spans="1:130" s="224" customFormat="1" ht="26.25" customHeight="1" thickBot="1" x14ac:dyDescent="0.2">
      <c r="A124" s="1044"/>
      <c r="B124" s="936"/>
      <c r="C124" s="909" t="s">
        <v>465</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468</v>
      </c>
      <c r="AB124" s="946"/>
      <c r="AC124" s="946"/>
      <c r="AD124" s="946"/>
      <c r="AE124" s="947"/>
      <c r="AF124" s="948" t="s">
        <v>469</v>
      </c>
      <c r="AG124" s="946"/>
      <c r="AH124" s="946"/>
      <c r="AI124" s="946"/>
      <c r="AJ124" s="947"/>
      <c r="AK124" s="948" t="s">
        <v>469</v>
      </c>
      <c r="AL124" s="946"/>
      <c r="AM124" s="946"/>
      <c r="AN124" s="946"/>
      <c r="AO124" s="947"/>
      <c r="AP124" s="949" t="s">
        <v>470</v>
      </c>
      <c r="AQ124" s="950"/>
      <c r="AR124" s="950"/>
      <c r="AS124" s="950"/>
      <c r="AT124" s="951"/>
      <c r="AU124" s="1046" t="s">
        <v>485</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62.2</v>
      </c>
      <c r="BR124" s="1014"/>
      <c r="BS124" s="1014"/>
      <c r="BT124" s="1014"/>
      <c r="BU124" s="1014"/>
      <c r="BV124" s="1014">
        <v>53.7</v>
      </c>
      <c r="BW124" s="1014"/>
      <c r="BX124" s="1014"/>
      <c r="BY124" s="1014"/>
      <c r="BZ124" s="1014"/>
      <c r="CA124" s="1014">
        <v>41.4</v>
      </c>
      <c r="CB124" s="1014"/>
      <c r="CC124" s="1014"/>
      <c r="CD124" s="1014"/>
      <c r="CE124" s="1014"/>
      <c r="CF124" s="1015"/>
      <c r="CG124" s="1016"/>
      <c r="CH124" s="1016"/>
      <c r="CI124" s="1016"/>
      <c r="CJ124" s="1017"/>
      <c r="CK124" s="999"/>
      <c r="CL124" s="999"/>
      <c r="CM124" s="999"/>
      <c r="CN124" s="999"/>
      <c r="CO124" s="1000"/>
      <c r="CP124" s="1006" t="s">
        <v>486</v>
      </c>
      <c r="CQ124" s="1007"/>
      <c r="CR124" s="1007"/>
      <c r="CS124" s="1007"/>
      <c r="CT124" s="1007"/>
      <c r="CU124" s="1007"/>
      <c r="CV124" s="1007"/>
      <c r="CW124" s="1007"/>
      <c r="CX124" s="1007"/>
      <c r="CY124" s="1007"/>
      <c r="CZ124" s="1007"/>
      <c r="DA124" s="1007"/>
      <c r="DB124" s="1007"/>
      <c r="DC124" s="1007"/>
      <c r="DD124" s="1007"/>
      <c r="DE124" s="1007"/>
      <c r="DF124" s="1008"/>
      <c r="DG124" s="991" t="s">
        <v>469</v>
      </c>
      <c r="DH124" s="973"/>
      <c r="DI124" s="973"/>
      <c r="DJ124" s="973"/>
      <c r="DK124" s="974"/>
      <c r="DL124" s="972" t="s">
        <v>468</v>
      </c>
      <c r="DM124" s="973"/>
      <c r="DN124" s="973"/>
      <c r="DO124" s="973"/>
      <c r="DP124" s="974"/>
      <c r="DQ124" s="972" t="s">
        <v>468</v>
      </c>
      <c r="DR124" s="973"/>
      <c r="DS124" s="973"/>
      <c r="DT124" s="973"/>
      <c r="DU124" s="974"/>
      <c r="DV124" s="975" t="s">
        <v>487</v>
      </c>
      <c r="DW124" s="976"/>
      <c r="DX124" s="976"/>
      <c r="DY124" s="976"/>
      <c r="DZ124" s="977"/>
    </row>
    <row r="125" spans="1:130" s="224" customFormat="1" ht="26.25" customHeight="1" x14ac:dyDescent="0.15">
      <c r="A125" s="1044"/>
      <c r="B125" s="936"/>
      <c r="C125" s="909" t="s">
        <v>471</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487</v>
      </c>
      <c r="AB125" s="946"/>
      <c r="AC125" s="946"/>
      <c r="AD125" s="946"/>
      <c r="AE125" s="947"/>
      <c r="AF125" s="948" t="s">
        <v>487</v>
      </c>
      <c r="AG125" s="946"/>
      <c r="AH125" s="946"/>
      <c r="AI125" s="946"/>
      <c r="AJ125" s="947"/>
      <c r="AK125" s="948" t="s">
        <v>469</v>
      </c>
      <c r="AL125" s="946"/>
      <c r="AM125" s="946"/>
      <c r="AN125" s="946"/>
      <c r="AO125" s="947"/>
      <c r="AP125" s="949" t="s">
        <v>469</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488</v>
      </c>
      <c r="CL125" s="994"/>
      <c r="CM125" s="994"/>
      <c r="CN125" s="994"/>
      <c r="CO125" s="995"/>
      <c r="CP125" s="916" t="s">
        <v>489</v>
      </c>
      <c r="CQ125" s="884"/>
      <c r="CR125" s="884"/>
      <c r="CS125" s="884"/>
      <c r="CT125" s="884"/>
      <c r="CU125" s="884"/>
      <c r="CV125" s="884"/>
      <c r="CW125" s="884"/>
      <c r="CX125" s="884"/>
      <c r="CY125" s="884"/>
      <c r="CZ125" s="884"/>
      <c r="DA125" s="884"/>
      <c r="DB125" s="884"/>
      <c r="DC125" s="884"/>
      <c r="DD125" s="884"/>
      <c r="DE125" s="884"/>
      <c r="DF125" s="885"/>
      <c r="DG125" s="917" t="s">
        <v>469</v>
      </c>
      <c r="DH125" s="918"/>
      <c r="DI125" s="918"/>
      <c r="DJ125" s="918"/>
      <c r="DK125" s="918"/>
      <c r="DL125" s="918" t="s">
        <v>469</v>
      </c>
      <c r="DM125" s="918"/>
      <c r="DN125" s="918"/>
      <c r="DO125" s="918"/>
      <c r="DP125" s="918"/>
      <c r="DQ125" s="918" t="s">
        <v>469</v>
      </c>
      <c r="DR125" s="918"/>
      <c r="DS125" s="918"/>
      <c r="DT125" s="918"/>
      <c r="DU125" s="918"/>
      <c r="DV125" s="919" t="s">
        <v>487</v>
      </c>
      <c r="DW125" s="919"/>
      <c r="DX125" s="919"/>
      <c r="DY125" s="919"/>
      <c r="DZ125" s="920"/>
    </row>
    <row r="126" spans="1:130" s="224" customFormat="1" ht="26.25" customHeight="1" thickBot="1" x14ac:dyDescent="0.2">
      <c r="A126" s="1044"/>
      <c r="B126" s="936"/>
      <c r="C126" s="909" t="s">
        <v>473</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487</v>
      </c>
      <c r="AB126" s="946"/>
      <c r="AC126" s="946"/>
      <c r="AD126" s="946"/>
      <c r="AE126" s="947"/>
      <c r="AF126" s="948" t="s">
        <v>469</v>
      </c>
      <c r="AG126" s="946"/>
      <c r="AH126" s="946"/>
      <c r="AI126" s="946"/>
      <c r="AJ126" s="947"/>
      <c r="AK126" s="948" t="s">
        <v>469</v>
      </c>
      <c r="AL126" s="946"/>
      <c r="AM126" s="946"/>
      <c r="AN126" s="946"/>
      <c r="AO126" s="947"/>
      <c r="AP126" s="949" t="s">
        <v>468</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490</v>
      </c>
      <c r="CQ126" s="910"/>
      <c r="CR126" s="910"/>
      <c r="CS126" s="910"/>
      <c r="CT126" s="910"/>
      <c r="CU126" s="910"/>
      <c r="CV126" s="910"/>
      <c r="CW126" s="910"/>
      <c r="CX126" s="910"/>
      <c r="CY126" s="910"/>
      <c r="CZ126" s="910"/>
      <c r="DA126" s="910"/>
      <c r="DB126" s="910"/>
      <c r="DC126" s="910"/>
      <c r="DD126" s="910"/>
      <c r="DE126" s="910"/>
      <c r="DF126" s="911"/>
      <c r="DG126" s="912" t="s">
        <v>469</v>
      </c>
      <c r="DH126" s="913"/>
      <c r="DI126" s="913"/>
      <c r="DJ126" s="913"/>
      <c r="DK126" s="913"/>
      <c r="DL126" s="913" t="s">
        <v>487</v>
      </c>
      <c r="DM126" s="913"/>
      <c r="DN126" s="913"/>
      <c r="DO126" s="913"/>
      <c r="DP126" s="913"/>
      <c r="DQ126" s="913" t="s">
        <v>468</v>
      </c>
      <c r="DR126" s="913"/>
      <c r="DS126" s="913"/>
      <c r="DT126" s="913"/>
      <c r="DU126" s="913"/>
      <c r="DV126" s="914" t="s">
        <v>469</v>
      </c>
      <c r="DW126" s="914"/>
      <c r="DX126" s="914"/>
      <c r="DY126" s="914"/>
      <c r="DZ126" s="915"/>
    </row>
    <row r="127" spans="1:130" s="224" customFormat="1" ht="26.25" customHeight="1" x14ac:dyDescent="0.15">
      <c r="A127" s="1045"/>
      <c r="B127" s="938"/>
      <c r="C127" s="960" t="s">
        <v>491</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469</v>
      </c>
      <c r="AB127" s="946"/>
      <c r="AC127" s="946"/>
      <c r="AD127" s="946"/>
      <c r="AE127" s="947"/>
      <c r="AF127" s="948" t="s">
        <v>468</v>
      </c>
      <c r="AG127" s="946"/>
      <c r="AH127" s="946"/>
      <c r="AI127" s="946"/>
      <c r="AJ127" s="947"/>
      <c r="AK127" s="948" t="s">
        <v>469</v>
      </c>
      <c r="AL127" s="946"/>
      <c r="AM127" s="946"/>
      <c r="AN127" s="946"/>
      <c r="AO127" s="947"/>
      <c r="AP127" s="949" t="s">
        <v>469</v>
      </c>
      <c r="AQ127" s="950"/>
      <c r="AR127" s="950"/>
      <c r="AS127" s="950"/>
      <c r="AT127" s="951"/>
      <c r="AU127" s="226"/>
      <c r="AV127" s="226"/>
      <c r="AW127" s="226"/>
      <c r="AX127" s="1018" t="s">
        <v>492</v>
      </c>
      <c r="AY127" s="1019"/>
      <c r="AZ127" s="1019"/>
      <c r="BA127" s="1019"/>
      <c r="BB127" s="1019"/>
      <c r="BC127" s="1019"/>
      <c r="BD127" s="1019"/>
      <c r="BE127" s="1020"/>
      <c r="BF127" s="1021" t="s">
        <v>493</v>
      </c>
      <c r="BG127" s="1019"/>
      <c r="BH127" s="1019"/>
      <c r="BI127" s="1019"/>
      <c r="BJ127" s="1019"/>
      <c r="BK127" s="1019"/>
      <c r="BL127" s="1020"/>
      <c r="BM127" s="1021" t="s">
        <v>494</v>
      </c>
      <c r="BN127" s="1019"/>
      <c r="BO127" s="1019"/>
      <c r="BP127" s="1019"/>
      <c r="BQ127" s="1019"/>
      <c r="BR127" s="1019"/>
      <c r="BS127" s="1020"/>
      <c r="BT127" s="1021" t="s">
        <v>495</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496</v>
      </c>
      <c r="CQ127" s="910"/>
      <c r="CR127" s="910"/>
      <c r="CS127" s="910"/>
      <c r="CT127" s="910"/>
      <c r="CU127" s="910"/>
      <c r="CV127" s="910"/>
      <c r="CW127" s="910"/>
      <c r="CX127" s="910"/>
      <c r="CY127" s="910"/>
      <c r="CZ127" s="910"/>
      <c r="DA127" s="910"/>
      <c r="DB127" s="910"/>
      <c r="DC127" s="910"/>
      <c r="DD127" s="910"/>
      <c r="DE127" s="910"/>
      <c r="DF127" s="911"/>
      <c r="DG127" s="912" t="s">
        <v>487</v>
      </c>
      <c r="DH127" s="913"/>
      <c r="DI127" s="913"/>
      <c r="DJ127" s="913"/>
      <c r="DK127" s="913"/>
      <c r="DL127" s="913" t="s">
        <v>469</v>
      </c>
      <c r="DM127" s="913"/>
      <c r="DN127" s="913"/>
      <c r="DO127" s="913"/>
      <c r="DP127" s="913"/>
      <c r="DQ127" s="913" t="s">
        <v>487</v>
      </c>
      <c r="DR127" s="913"/>
      <c r="DS127" s="913"/>
      <c r="DT127" s="913"/>
      <c r="DU127" s="913"/>
      <c r="DV127" s="914" t="s">
        <v>487</v>
      </c>
      <c r="DW127" s="914"/>
      <c r="DX127" s="914"/>
      <c r="DY127" s="914"/>
      <c r="DZ127" s="915"/>
    </row>
    <row r="128" spans="1:130" s="224" customFormat="1" ht="26.25" customHeight="1" thickBot="1" x14ac:dyDescent="0.2">
      <c r="A128" s="1028" t="s">
        <v>497</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498</v>
      </c>
      <c r="X128" s="1030"/>
      <c r="Y128" s="1030"/>
      <c r="Z128" s="1031"/>
      <c r="AA128" s="1032" t="s">
        <v>469</v>
      </c>
      <c r="AB128" s="1033"/>
      <c r="AC128" s="1033"/>
      <c r="AD128" s="1033"/>
      <c r="AE128" s="1034"/>
      <c r="AF128" s="1035" t="s">
        <v>468</v>
      </c>
      <c r="AG128" s="1033"/>
      <c r="AH128" s="1033"/>
      <c r="AI128" s="1033"/>
      <c r="AJ128" s="1034"/>
      <c r="AK128" s="1035" t="s">
        <v>469</v>
      </c>
      <c r="AL128" s="1033"/>
      <c r="AM128" s="1033"/>
      <c r="AN128" s="1033"/>
      <c r="AO128" s="1034"/>
      <c r="AP128" s="1036"/>
      <c r="AQ128" s="1037"/>
      <c r="AR128" s="1037"/>
      <c r="AS128" s="1037"/>
      <c r="AT128" s="1038"/>
      <c r="AU128" s="226"/>
      <c r="AV128" s="226"/>
      <c r="AW128" s="226"/>
      <c r="AX128" s="883" t="s">
        <v>499</v>
      </c>
      <c r="AY128" s="884"/>
      <c r="AZ128" s="884"/>
      <c r="BA128" s="884"/>
      <c r="BB128" s="884"/>
      <c r="BC128" s="884"/>
      <c r="BD128" s="884"/>
      <c r="BE128" s="885"/>
      <c r="BF128" s="1039" t="s">
        <v>500</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501</v>
      </c>
      <c r="CQ128" s="713"/>
      <c r="CR128" s="713"/>
      <c r="CS128" s="713"/>
      <c r="CT128" s="713"/>
      <c r="CU128" s="713"/>
      <c r="CV128" s="713"/>
      <c r="CW128" s="713"/>
      <c r="CX128" s="713"/>
      <c r="CY128" s="713"/>
      <c r="CZ128" s="713"/>
      <c r="DA128" s="713"/>
      <c r="DB128" s="713"/>
      <c r="DC128" s="713"/>
      <c r="DD128" s="713"/>
      <c r="DE128" s="713"/>
      <c r="DF128" s="1023"/>
      <c r="DG128" s="1024" t="s">
        <v>502</v>
      </c>
      <c r="DH128" s="1025"/>
      <c r="DI128" s="1025"/>
      <c r="DJ128" s="1025"/>
      <c r="DK128" s="1025"/>
      <c r="DL128" s="1025" t="s">
        <v>503</v>
      </c>
      <c r="DM128" s="1025"/>
      <c r="DN128" s="1025"/>
      <c r="DO128" s="1025"/>
      <c r="DP128" s="1025"/>
      <c r="DQ128" s="1025" t="s">
        <v>503</v>
      </c>
      <c r="DR128" s="1025"/>
      <c r="DS128" s="1025"/>
      <c r="DT128" s="1025"/>
      <c r="DU128" s="1025"/>
      <c r="DV128" s="1026" t="s">
        <v>502</v>
      </c>
      <c r="DW128" s="1026"/>
      <c r="DX128" s="1026"/>
      <c r="DY128" s="1026"/>
      <c r="DZ128" s="1027"/>
    </row>
    <row r="129" spans="1:131" s="224" customFormat="1" ht="26.25" customHeight="1" x14ac:dyDescent="0.15">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504</v>
      </c>
      <c r="X129" s="1058"/>
      <c r="Y129" s="1058"/>
      <c r="Z129" s="1059"/>
      <c r="AA129" s="945">
        <v>4259356</v>
      </c>
      <c r="AB129" s="946"/>
      <c r="AC129" s="946"/>
      <c r="AD129" s="946"/>
      <c r="AE129" s="947"/>
      <c r="AF129" s="948">
        <v>4650305</v>
      </c>
      <c r="AG129" s="946"/>
      <c r="AH129" s="946"/>
      <c r="AI129" s="946"/>
      <c r="AJ129" s="947"/>
      <c r="AK129" s="948">
        <v>4636238</v>
      </c>
      <c r="AL129" s="946"/>
      <c r="AM129" s="946"/>
      <c r="AN129" s="946"/>
      <c r="AO129" s="947"/>
      <c r="AP129" s="1060"/>
      <c r="AQ129" s="1061"/>
      <c r="AR129" s="1061"/>
      <c r="AS129" s="1061"/>
      <c r="AT129" s="1062"/>
      <c r="AU129" s="227"/>
      <c r="AV129" s="227"/>
      <c r="AW129" s="227"/>
      <c r="AX129" s="1052" t="s">
        <v>505</v>
      </c>
      <c r="AY129" s="910"/>
      <c r="AZ129" s="910"/>
      <c r="BA129" s="910"/>
      <c r="BB129" s="910"/>
      <c r="BC129" s="910"/>
      <c r="BD129" s="910"/>
      <c r="BE129" s="911"/>
      <c r="BF129" s="1053" t="s">
        <v>487</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506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507</v>
      </c>
      <c r="X130" s="1058"/>
      <c r="Y130" s="1058"/>
      <c r="Z130" s="1059"/>
      <c r="AA130" s="945">
        <v>362394</v>
      </c>
      <c r="AB130" s="946"/>
      <c r="AC130" s="946"/>
      <c r="AD130" s="946"/>
      <c r="AE130" s="947"/>
      <c r="AF130" s="948">
        <v>360439</v>
      </c>
      <c r="AG130" s="946"/>
      <c r="AH130" s="946"/>
      <c r="AI130" s="946"/>
      <c r="AJ130" s="947"/>
      <c r="AK130" s="948">
        <v>349831</v>
      </c>
      <c r="AL130" s="946"/>
      <c r="AM130" s="946"/>
      <c r="AN130" s="946"/>
      <c r="AO130" s="947"/>
      <c r="AP130" s="1060"/>
      <c r="AQ130" s="1061"/>
      <c r="AR130" s="1061"/>
      <c r="AS130" s="1061"/>
      <c r="AT130" s="1062"/>
      <c r="AU130" s="227"/>
      <c r="AV130" s="227"/>
      <c r="AW130" s="227"/>
      <c r="AX130" s="1052" t="s">
        <v>508</v>
      </c>
      <c r="AY130" s="910"/>
      <c r="AZ130" s="910"/>
      <c r="BA130" s="910"/>
      <c r="BB130" s="910"/>
      <c r="BC130" s="910"/>
      <c r="BD130" s="910"/>
      <c r="BE130" s="911"/>
      <c r="BF130" s="1088">
        <v>5.6</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509</v>
      </c>
      <c r="X131" s="1095"/>
      <c r="Y131" s="1095"/>
      <c r="Z131" s="1096"/>
      <c r="AA131" s="991">
        <v>3896962</v>
      </c>
      <c r="AB131" s="973"/>
      <c r="AC131" s="973"/>
      <c r="AD131" s="973"/>
      <c r="AE131" s="974"/>
      <c r="AF131" s="972">
        <v>4289866</v>
      </c>
      <c r="AG131" s="973"/>
      <c r="AH131" s="973"/>
      <c r="AI131" s="973"/>
      <c r="AJ131" s="974"/>
      <c r="AK131" s="972">
        <v>4286407</v>
      </c>
      <c r="AL131" s="973"/>
      <c r="AM131" s="973"/>
      <c r="AN131" s="973"/>
      <c r="AO131" s="974"/>
      <c r="AP131" s="1097"/>
      <c r="AQ131" s="1098"/>
      <c r="AR131" s="1098"/>
      <c r="AS131" s="1098"/>
      <c r="AT131" s="1099"/>
      <c r="AU131" s="227"/>
      <c r="AV131" s="227"/>
      <c r="AW131" s="227"/>
      <c r="AX131" s="1070" t="s">
        <v>510</v>
      </c>
      <c r="AY131" s="713"/>
      <c r="AZ131" s="713"/>
      <c r="BA131" s="713"/>
      <c r="BB131" s="713"/>
      <c r="BC131" s="713"/>
      <c r="BD131" s="713"/>
      <c r="BE131" s="1023"/>
      <c r="BF131" s="1071">
        <v>41.4</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511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512</v>
      </c>
      <c r="W132" s="1081"/>
      <c r="X132" s="1081"/>
      <c r="Y132" s="1081"/>
      <c r="Z132" s="1082"/>
      <c r="AA132" s="1083">
        <v>5.6521208060000001</v>
      </c>
      <c r="AB132" s="1084"/>
      <c r="AC132" s="1084"/>
      <c r="AD132" s="1084"/>
      <c r="AE132" s="1085"/>
      <c r="AF132" s="1086">
        <v>5.5480054619999999</v>
      </c>
      <c r="AG132" s="1084"/>
      <c r="AH132" s="1084"/>
      <c r="AI132" s="1084"/>
      <c r="AJ132" s="1085"/>
      <c r="AK132" s="1086">
        <v>5.7296705609999998</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513</v>
      </c>
      <c r="W133" s="1064"/>
      <c r="X133" s="1064"/>
      <c r="Y133" s="1064"/>
      <c r="Z133" s="1065"/>
      <c r="AA133" s="1066">
        <v>5.6</v>
      </c>
      <c r="AB133" s="1067"/>
      <c r="AC133" s="1067"/>
      <c r="AD133" s="1067"/>
      <c r="AE133" s="1068"/>
      <c r="AF133" s="1066">
        <v>5.6</v>
      </c>
      <c r="AG133" s="1067"/>
      <c r="AH133" s="1067"/>
      <c r="AI133" s="1067"/>
      <c r="AJ133" s="1068"/>
      <c r="AK133" s="1066">
        <v>5.6</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X2j+POaJ1RHVnIUJE2DWwGEcmapxne7kErdEb8AWBzxs7nvRHu/VLvEZf1fCwjuYYOZfrwUV0ku37Lh6iZXjg==" saltValue="GZ6bJ4Af5tbYxOIQ41MIz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H96" sqref="AH96"/>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564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GT8V7wecW3AHURowBrmh7/sEzh6KO/bgmk4kXylNYvtBRj1P7QZNhyLWMMqaHovUnJ1hQekjSBiOsftB00wmwQ==" saltValue="eofoaNhApYPUlklGlIc1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N13"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3BWz2g78O0E1Y3Ye15DmDZ3Couw3GMWU1TPOu+T5sHO39pH4c0rBYK7pwzqEqS0b4BrWGM0ICKnrP7RFh+vrQ==" saltValue="wh/JSfmUzBi78aGzv/miIQ=="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514</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515</v>
      </c>
      <c r="AL6" s="260"/>
      <c r="AM6" s="260"/>
      <c r="AN6" s="260"/>
    </row>
    <row r="7" spans="1:46" ht="13.5" customHeight="1" x14ac:dyDescent="0.15">
      <c r="A7" s="259"/>
      <c r="AK7" s="262"/>
      <c r="AL7" s="263"/>
      <c r="AM7" s="263"/>
      <c r="AN7" s="264"/>
      <c r="AO7" s="1101" t="s">
        <v>516</v>
      </c>
      <c r="AP7" s="265"/>
      <c r="AQ7" s="266" t="s">
        <v>517</v>
      </c>
      <c r="AR7" s="267"/>
    </row>
    <row r="8" spans="1:46" x14ac:dyDescent="0.15">
      <c r="A8" s="259"/>
      <c r="AK8" s="268"/>
      <c r="AL8" s="269"/>
      <c r="AM8" s="269"/>
      <c r="AN8" s="270"/>
      <c r="AO8" s="1102"/>
      <c r="AP8" s="271" t="s">
        <v>518</v>
      </c>
      <c r="AQ8" s="272" t="s">
        <v>519</v>
      </c>
      <c r="AR8" s="273" t="s">
        <v>520</v>
      </c>
    </row>
    <row r="9" spans="1:46" x14ac:dyDescent="0.15">
      <c r="A9" s="259"/>
      <c r="AK9" s="1103" t="s">
        <v>521</v>
      </c>
      <c r="AL9" s="1104"/>
      <c r="AM9" s="1104"/>
      <c r="AN9" s="1105"/>
      <c r="AO9" s="274">
        <v>1497397</v>
      </c>
      <c r="AP9" s="274">
        <v>83486</v>
      </c>
      <c r="AQ9" s="275">
        <v>91991</v>
      </c>
      <c r="AR9" s="276">
        <v>-9.1999999999999993</v>
      </c>
    </row>
    <row r="10" spans="1:46" ht="13.5" customHeight="1" x14ac:dyDescent="0.15">
      <c r="A10" s="259"/>
      <c r="AK10" s="1103" t="s">
        <v>522</v>
      </c>
      <c r="AL10" s="1104"/>
      <c r="AM10" s="1104"/>
      <c r="AN10" s="1105"/>
      <c r="AO10" s="277">
        <v>227174</v>
      </c>
      <c r="AP10" s="277">
        <v>12666</v>
      </c>
      <c r="AQ10" s="278">
        <v>12405</v>
      </c>
      <c r="AR10" s="279">
        <v>2.1</v>
      </c>
    </row>
    <row r="11" spans="1:46" ht="13.5" customHeight="1" x14ac:dyDescent="0.15">
      <c r="A11" s="259"/>
      <c r="AK11" s="1103" t="s">
        <v>523</v>
      </c>
      <c r="AL11" s="1104"/>
      <c r="AM11" s="1104"/>
      <c r="AN11" s="1105"/>
      <c r="AO11" s="277" t="s">
        <v>524</v>
      </c>
      <c r="AP11" s="277" t="s">
        <v>524</v>
      </c>
      <c r="AQ11" s="278">
        <v>395</v>
      </c>
      <c r="AR11" s="279" t="s">
        <v>524</v>
      </c>
    </row>
    <row r="12" spans="1:46" ht="13.5" customHeight="1" x14ac:dyDescent="0.15">
      <c r="A12" s="259"/>
      <c r="AK12" s="1103" t="s">
        <v>525</v>
      </c>
      <c r="AL12" s="1104"/>
      <c r="AM12" s="1104"/>
      <c r="AN12" s="1105"/>
      <c r="AO12" s="277" t="s">
        <v>524</v>
      </c>
      <c r="AP12" s="277" t="s">
        <v>524</v>
      </c>
      <c r="AQ12" s="278">
        <v>19</v>
      </c>
      <c r="AR12" s="279" t="s">
        <v>524</v>
      </c>
    </row>
    <row r="13" spans="1:46" ht="13.5" customHeight="1" x14ac:dyDescent="0.15">
      <c r="A13" s="259"/>
      <c r="AK13" s="1103" t="s">
        <v>526</v>
      </c>
      <c r="AL13" s="1104"/>
      <c r="AM13" s="1104"/>
      <c r="AN13" s="1105"/>
      <c r="AO13" s="277" t="s">
        <v>524</v>
      </c>
      <c r="AP13" s="277" t="s">
        <v>524</v>
      </c>
      <c r="AQ13" s="278">
        <v>3751</v>
      </c>
      <c r="AR13" s="279" t="s">
        <v>524</v>
      </c>
    </row>
    <row r="14" spans="1:46" ht="13.5" customHeight="1" x14ac:dyDescent="0.15">
      <c r="A14" s="259"/>
      <c r="AK14" s="1103" t="s">
        <v>527</v>
      </c>
      <c r="AL14" s="1104"/>
      <c r="AM14" s="1104"/>
      <c r="AN14" s="1105"/>
      <c r="AO14" s="277" t="s">
        <v>524</v>
      </c>
      <c r="AP14" s="277" t="s">
        <v>524</v>
      </c>
      <c r="AQ14" s="278">
        <v>1672</v>
      </c>
      <c r="AR14" s="279" t="s">
        <v>524</v>
      </c>
    </row>
    <row r="15" spans="1:46" ht="13.5" customHeight="1" x14ac:dyDescent="0.15">
      <c r="A15" s="259"/>
      <c r="AK15" s="1106" t="s">
        <v>528</v>
      </c>
      <c r="AL15" s="1107"/>
      <c r="AM15" s="1107"/>
      <c r="AN15" s="1108"/>
      <c r="AO15" s="277">
        <v>-107803</v>
      </c>
      <c r="AP15" s="277">
        <v>-6010</v>
      </c>
      <c r="AQ15" s="278">
        <v>-6358</v>
      </c>
      <c r="AR15" s="279">
        <v>-5.5</v>
      </c>
    </row>
    <row r="16" spans="1:46" x14ac:dyDescent="0.15">
      <c r="A16" s="259"/>
      <c r="AK16" s="1106" t="s">
        <v>192</v>
      </c>
      <c r="AL16" s="1107"/>
      <c r="AM16" s="1107"/>
      <c r="AN16" s="1108"/>
      <c r="AO16" s="277">
        <v>1616768</v>
      </c>
      <c r="AP16" s="277">
        <v>90141</v>
      </c>
      <c r="AQ16" s="278">
        <v>103876</v>
      </c>
      <c r="AR16" s="279">
        <v>-13.2</v>
      </c>
    </row>
    <row r="17" spans="1:46" x14ac:dyDescent="0.15">
      <c r="A17" s="259"/>
    </row>
    <row r="18" spans="1:46" x14ac:dyDescent="0.15">
      <c r="A18" s="259"/>
      <c r="AQ18" s="280"/>
      <c r="AR18" s="280"/>
    </row>
    <row r="19" spans="1:46" x14ac:dyDescent="0.15">
      <c r="A19" s="259"/>
      <c r="AK19" s="255" t="s">
        <v>529</v>
      </c>
    </row>
    <row r="20" spans="1:46" x14ac:dyDescent="0.15">
      <c r="A20" s="259"/>
      <c r="AK20" s="281"/>
      <c r="AL20" s="282"/>
      <c r="AM20" s="282"/>
      <c r="AN20" s="283"/>
      <c r="AO20" s="284" t="s">
        <v>530</v>
      </c>
      <c r="AP20" s="285" t="s">
        <v>531</v>
      </c>
      <c r="AQ20" s="286" t="s">
        <v>532</v>
      </c>
      <c r="AR20" s="287"/>
    </row>
    <row r="21" spans="1:46" s="260" customFormat="1" x14ac:dyDescent="0.15">
      <c r="A21" s="288"/>
      <c r="AK21" s="1109" t="s">
        <v>533</v>
      </c>
      <c r="AL21" s="1110"/>
      <c r="AM21" s="1110"/>
      <c r="AN21" s="1111"/>
      <c r="AO21" s="289">
        <v>7.14</v>
      </c>
      <c r="AP21" s="290">
        <v>9.2899999999999991</v>
      </c>
      <c r="AQ21" s="291">
        <v>-2.15</v>
      </c>
      <c r="AS21" s="292"/>
      <c r="AT21" s="288"/>
    </row>
    <row r="22" spans="1:46" s="260" customFormat="1" x14ac:dyDescent="0.15">
      <c r="A22" s="288"/>
      <c r="AK22" s="1109" t="s">
        <v>534</v>
      </c>
      <c r="AL22" s="1110"/>
      <c r="AM22" s="1110"/>
      <c r="AN22" s="1111"/>
      <c r="AO22" s="293">
        <v>98.9</v>
      </c>
      <c r="AP22" s="294">
        <v>96.9</v>
      </c>
      <c r="AQ22" s="295">
        <v>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535</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536</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537</v>
      </c>
      <c r="AL29" s="260"/>
      <c r="AM29" s="260"/>
      <c r="AN29" s="260"/>
      <c r="AS29" s="302"/>
    </row>
    <row r="30" spans="1:46" ht="13.5" customHeight="1" x14ac:dyDescent="0.15">
      <c r="A30" s="259"/>
      <c r="AK30" s="262"/>
      <c r="AL30" s="263"/>
      <c r="AM30" s="263"/>
      <c r="AN30" s="264"/>
      <c r="AO30" s="1101" t="s">
        <v>516</v>
      </c>
      <c r="AP30" s="265"/>
      <c r="AQ30" s="266" t="s">
        <v>517</v>
      </c>
      <c r="AR30" s="267"/>
    </row>
    <row r="31" spans="1:46" x14ac:dyDescent="0.15">
      <c r="A31" s="259"/>
      <c r="AK31" s="268"/>
      <c r="AL31" s="269"/>
      <c r="AM31" s="269"/>
      <c r="AN31" s="270"/>
      <c r="AO31" s="1102"/>
      <c r="AP31" s="271" t="s">
        <v>518</v>
      </c>
      <c r="AQ31" s="272" t="s">
        <v>519</v>
      </c>
      <c r="AR31" s="273" t="s">
        <v>520</v>
      </c>
    </row>
    <row r="32" spans="1:46" ht="27" customHeight="1" x14ac:dyDescent="0.15">
      <c r="A32" s="259"/>
      <c r="AK32" s="1117" t="s">
        <v>538</v>
      </c>
      <c r="AL32" s="1118"/>
      <c r="AM32" s="1118"/>
      <c r="AN32" s="1119"/>
      <c r="AO32" s="303">
        <v>441795</v>
      </c>
      <c r="AP32" s="303">
        <v>24632</v>
      </c>
      <c r="AQ32" s="304">
        <v>51927</v>
      </c>
      <c r="AR32" s="305">
        <v>-52.6</v>
      </c>
    </row>
    <row r="33" spans="1:46" ht="13.5" customHeight="1" x14ac:dyDescent="0.15">
      <c r="A33" s="259"/>
      <c r="AK33" s="1117" t="s">
        <v>539</v>
      </c>
      <c r="AL33" s="1118"/>
      <c r="AM33" s="1118"/>
      <c r="AN33" s="1119"/>
      <c r="AO33" s="303" t="s">
        <v>524</v>
      </c>
      <c r="AP33" s="303" t="s">
        <v>524</v>
      </c>
      <c r="AQ33" s="304" t="s">
        <v>524</v>
      </c>
      <c r="AR33" s="305" t="s">
        <v>524</v>
      </c>
    </row>
    <row r="34" spans="1:46" ht="27" customHeight="1" x14ac:dyDescent="0.15">
      <c r="A34" s="259"/>
      <c r="AK34" s="1117" t="s">
        <v>540</v>
      </c>
      <c r="AL34" s="1118"/>
      <c r="AM34" s="1118"/>
      <c r="AN34" s="1119"/>
      <c r="AO34" s="303" t="s">
        <v>524</v>
      </c>
      <c r="AP34" s="303" t="s">
        <v>524</v>
      </c>
      <c r="AQ34" s="304" t="s">
        <v>524</v>
      </c>
      <c r="AR34" s="305" t="s">
        <v>524</v>
      </c>
    </row>
    <row r="35" spans="1:46" ht="27" customHeight="1" x14ac:dyDescent="0.15">
      <c r="A35" s="259"/>
      <c r="AK35" s="1117" t="s">
        <v>541</v>
      </c>
      <c r="AL35" s="1118"/>
      <c r="AM35" s="1118"/>
      <c r="AN35" s="1119"/>
      <c r="AO35" s="303">
        <v>130821</v>
      </c>
      <c r="AP35" s="303">
        <v>7294</v>
      </c>
      <c r="AQ35" s="304">
        <v>15337</v>
      </c>
      <c r="AR35" s="305">
        <v>-52.4</v>
      </c>
    </row>
    <row r="36" spans="1:46" ht="27" customHeight="1" x14ac:dyDescent="0.15">
      <c r="A36" s="259"/>
      <c r="AK36" s="1117" t="s">
        <v>542</v>
      </c>
      <c r="AL36" s="1118"/>
      <c r="AM36" s="1118"/>
      <c r="AN36" s="1119"/>
      <c r="AO36" s="303">
        <v>22812</v>
      </c>
      <c r="AP36" s="303">
        <v>1272</v>
      </c>
      <c r="AQ36" s="304">
        <v>2347</v>
      </c>
      <c r="AR36" s="305">
        <v>-45.8</v>
      </c>
    </row>
    <row r="37" spans="1:46" ht="13.5" customHeight="1" x14ac:dyDescent="0.15">
      <c r="A37" s="259"/>
      <c r="AK37" s="1117" t="s">
        <v>543</v>
      </c>
      <c r="AL37" s="1118"/>
      <c r="AM37" s="1118"/>
      <c r="AN37" s="1119"/>
      <c r="AO37" s="303" t="s">
        <v>524</v>
      </c>
      <c r="AP37" s="303" t="s">
        <v>524</v>
      </c>
      <c r="AQ37" s="304">
        <v>463</v>
      </c>
      <c r="AR37" s="305" t="s">
        <v>524</v>
      </c>
    </row>
    <row r="38" spans="1:46" ht="27" customHeight="1" x14ac:dyDescent="0.15">
      <c r="A38" s="259"/>
      <c r="AK38" s="1120" t="s">
        <v>544</v>
      </c>
      <c r="AL38" s="1121"/>
      <c r="AM38" s="1121"/>
      <c r="AN38" s="1122"/>
      <c r="AO38" s="306" t="s">
        <v>524</v>
      </c>
      <c r="AP38" s="306" t="s">
        <v>524</v>
      </c>
      <c r="AQ38" s="307">
        <v>1</v>
      </c>
      <c r="AR38" s="295" t="s">
        <v>524</v>
      </c>
      <c r="AS38" s="302"/>
    </row>
    <row r="39" spans="1:46" x14ac:dyDescent="0.15">
      <c r="A39" s="259"/>
      <c r="AK39" s="1120" t="s">
        <v>545</v>
      </c>
      <c r="AL39" s="1121"/>
      <c r="AM39" s="1121"/>
      <c r="AN39" s="1122"/>
      <c r="AO39" s="303" t="s">
        <v>524</v>
      </c>
      <c r="AP39" s="303" t="s">
        <v>524</v>
      </c>
      <c r="AQ39" s="304">
        <v>-3326</v>
      </c>
      <c r="AR39" s="305" t="s">
        <v>524</v>
      </c>
      <c r="AS39" s="302"/>
    </row>
    <row r="40" spans="1:46" ht="27" customHeight="1" x14ac:dyDescent="0.15">
      <c r="A40" s="259"/>
      <c r="AK40" s="1117" t="s">
        <v>546</v>
      </c>
      <c r="AL40" s="1118"/>
      <c r="AM40" s="1118"/>
      <c r="AN40" s="1119"/>
      <c r="AO40" s="303">
        <v>-349831</v>
      </c>
      <c r="AP40" s="303">
        <v>-19504</v>
      </c>
      <c r="AQ40" s="304">
        <v>-45680</v>
      </c>
      <c r="AR40" s="305">
        <v>-57.3</v>
      </c>
      <c r="AS40" s="302"/>
    </row>
    <row r="41" spans="1:46" x14ac:dyDescent="0.15">
      <c r="A41" s="259"/>
      <c r="AK41" s="1123" t="s">
        <v>304</v>
      </c>
      <c r="AL41" s="1124"/>
      <c r="AM41" s="1124"/>
      <c r="AN41" s="1125"/>
      <c r="AO41" s="303">
        <v>245597</v>
      </c>
      <c r="AP41" s="303">
        <v>13693</v>
      </c>
      <c r="AQ41" s="304">
        <v>21069</v>
      </c>
      <c r="AR41" s="305">
        <v>-35</v>
      </c>
      <c r="AS41" s="302"/>
    </row>
    <row r="42" spans="1:46" x14ac:dyDescent="0.15">
      <c r="A42" s="259"/>
      <c r="AK42" s="308" t="s">
        <v>547</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548</v>
      </c>
    </row>
    <row r="48" spans="1:46" x14ac:dyDescent="0.15">
      <c r="A48" s="259"/>
      <c r="AK48" s="313" t="s">
        <v>549</v>
      </c>
      <c r="AL48" s="313"/>
      <c r="AM48" s="313"/>
      <c r="AN48" s="313"/>
      <c r="AO48" s="313"/>
      <c r="AP48" s="313"/>
      <c r="AQ48" s="314"/>
      <c r="AR48" s="313"/>
    </row>
    <row r="49" spans="1:44" ht="13.5" customHeight="1" x14ac:dyDescent="0.15">
      <c r="A49" s="259"/>
      <c r="AK49" s="315"/>
      <c r="AL49" s="316"/>
      <c r="AM49" s="1112" t="s">
        <v>516</v>
      </c>
      <c r="AN49" s="1114" t="s">
        <v>550</v>
      </c>
      <c r="AO49" s="1115"/>
      <c r="AP49" s="1115"/>
      <c r="AQ49" s="1115"/>
      <c r="AR49" s="1116"/>
    </row>
    <row r="50" spans="1:44" x14ac:dyDescent="0.15">
      <c r="A50" s="259"/>
      <c r="AK50" s="317"/>
      <c r="AL50" s="318"/>
      <c r="AM50" s="1113"/>
      <c r="AN50" s="319" t="s">
        <v>551</v>
      </c>
      <c r="AO50" s="320" t="s">
        <v>552</v>
      </c>
      <c r="AP50" s="321" t="s">
        <v>553</v>
      </c>
      <c r="AQ50" s="322" t="s">
        <v>554</v>
      </c>
      <c r="AR50" s="323" t="s">
        <v>555</v>
      </c>
    </row>
    <row r="51" spans="1:44" x14ac:dyDescent="0.15">
      <c r="A51" s="259"/>
      <c r="AK51" s="315" t="s">
        <v>556</v>
      </c>
      <c r="AL51" s="316"/>
      <c r="AM51" s="324">
        <v>620337</v>
      </c>
      <c r="AN51" s="325">
        <v>35765</v>
      </c>
      <c r="AO51" s="326">
        <v>-61.7</v>
      </c>
      <c r="AP51" s="327">
        <v>73475</v>
      </c>
      <c r="AQ51" s="328">
        <v>9.1</v>
      </c>
      <c r="AR51" s="329">
        <v>-70.8</v>
      </c>
    </row>
    <row r="52" spans="1:44" x14ac:dyDescent="0.15">
      <c r="A52" s="259"/>
      <c r="AK52" s="330"/>
      <c r="AL52" s="331" t="s">
        <v>557</v>
      </c>
      <c r="AM52" s="332">
        <v>98035</v>
      </c>
      <c r="AN52" s="333">
        <v>5652</v>
      </c>
      <c r="AO52" s="334">
        <v>41.5</v>
      </c>
      <c r="AP52" s="335">
        <v>43072</v>
      </c>
      <c r="AQ52" s="336">
        <v>31.1</v>
      </c>
      <c r="AR52" s="337">
        <v>10.4</v>
      </c>
    </row>
    <row r="53" spans="1:44" x14ac:dyDescent="0.15">
      <c r="A53" s="259"/>
      <c r="AK53" s="315" t="s">
        <v>558</v>
      </c>
      <c r="AL53" s="316"/>
      <c r="AM53" s="324">
        <v>1089912</v>
      </c>
      <c r="AN53" s="325">
        <v>62245</v>
      </c>
      <c r="AO53" s="326">
        <v>74</v>
      </c>
      <c r="AP53" s="327">
        <v>87464</v>
      </c>
      <c r="AQ53" s="328">
        <v>19</v>
      </c>
      <c r="AR53" s="329">
        <v>55</v>
      </c>
    </row>
    <row r="54" spans="1:44" x14ac:dyDescent="0.15">
      <c r="A54" s="259"/>
      <c r="AK54" s="330"/>
      <c r="AL54" s="331" t="s">
        <v>557</v>
      </c>
      <c r="AM54" s="332">
        <v>283157</v>
      </c>
      <c r="AN54" s="333">
        <v>16171</v>
      </c>
      <c r="AO54" s="334">
        <v>186.1</v>
      </c>
      <c r="AP54" s="335">
        <v>47479</v>
      </c>
      <c r="AQ54" s="336">
        <v>10.199999999999999</v>
      </c>
      <c r="AR54" s="337">
        <v>175.9</v>
      </c>
    </row>
    <row r="55" spans="1:44" x14ac:dyDescent="0.15">
      <c r="A55" s="259"/>
      <c r="AK55" s="315" t="s">
        <v>559</v>
      </c>
      <c r="AL55" s="316"/>
      <c r="AM55" s="324">
        <v>1460683</v>
      </c>
      <c r="AN55" s="325">
        <v>81964</v>
      </c>
      <c r="AO55" s="326">
        <v>31.7</v>
      </c>
      <c r="AP55" s="327">
        <v>96248</v>
      </c>
      <c r="AQ55" s="328">
        <v>10</v>
      </c>
      <c r="AR55" s="329">
        <v>21.7</v>
      </c>
    </row>
    <row r="56" spans="1:44" x14ac:dyDescent="0.15">
      <c r="A56" s="259"/>
      <c r="AK56" s="330"/>
      <c r="AL56" s="331" t="s">
        <v>557</v>
      </c>
      <c r="AM56" s="332">
        <v>785185</v>
      </c>
      <c r="AN56" s="333">
        <v>44060</v>
      </c>
      <c r="AO56" s="334">
        <v>172.5</v>
      </c>
      <c r="AP56" s="335">
        <v>55768</v>
      </c>
      <c r="AQ56" s="336">
        <v>17.5</v>
      </c>
      <c r="AR56" s="337">
        <v>155</v>
      </c>
    </row>
    <row r="57" spans="1:44" x14ac:dyDescent="0.15">
      <c r="A57" s="259"/>
      <c r="AK57" s="315" t="s">
        <v>560</v>
      </c>
      <c r="AL57" s="316"/>
      <c r="AM57" s="324">
        <v>938396</v>
      </c>
      <c r="AN57" s="325">
        <v>52448</v>
      </c>
      <c r="AO57" s="326">
        <v>-36</v>
      </c>
      <c r="AP57" s="327">
        <v>76413</v>
      </c>
      <c r="AQ57" s="328">
        <v>-20.6</v>
      </c>
      <c r="AR57" s="329">
        <v>-15.4</v>
      </c>
    </row>
    <row r="58" spans="1:44" x14ac:dyDescent="0.15">
      <c r="A58" s="259"/>
      <c r="AK58" s="330"/>
      <c r="AL58" s="331" t="s">
        <v>557</v>
      </c>
      <c r="AM58" s="332">
        <v>163367</v>
      </c>
      <c r="AN58" s="333">
        <v>9131</v>
      </c>
      <c r="AO58" s="334">
        <v>-79.3</v>
      </c>
      <c r="AP58" s="335">
        <v>39658</v>
      </c>
      <c r="AQ58" s="336">
        <v>-28.9</v>
      </c>
      <c r="AR58" s="337">
        <v>-50.4</v>
      </c>
    </row>
    <row r="59" spans="1:44" x14ac:dyDescent="0.15">
      <c r="A59" s="259"/>
      <c r="AK59" s="315" t="s">
        <v>561</v>
      </c>
      <c r="AL59" s="316"/>
      <c r="AM59" s="324">
        <v>344399</v>
      </c>
      <c r="AN59" s="325">
        <v>19202</v>
      </c>
      <c r="AO59" s="326">
        <v>-63.4</v>
      </c>
      <c r="AP59" s="327">
        <v>66481</v>
      </c>
      <c r="AQ59" s="328">
        <v>-13</v>
      </c>
      <c r="AR59" s="329">
        <v>-50.4</v>
      </c>
    </row>
    <row r="60" spans="1:44" x14ac:dyDescent="0.15">
      <c r="A60" s="259"/>
      <c r="AK60" s="330"/>
      <c r="AL60" s="331" t="s">
        <v>557</v>
      </c>
      <c r="AM60" s="332">
        <v>101693</v>
      </c>
      <c r="AN60" s="333">
        <v>5670</v>
      </c>
      <c r="AO60" s="334">
        <v>-37.9</v>
      </c>
      <c r="AP60" s="335">
        <v>36120</v>
      </c>
      <c r="AQ60" s="336">
        <v>-8.9</v>
      </c>
      <c r="AR60" s="337">
        <v>-29</v>
      </c>
    </row>
    <row r="61" spans="1:44" x14ac:dyDescent="0.15">
      <c r="A61" s="259"/>
      <c r="AK61" s="315" t="s">
        <v>562</v>
      </c>
      <c r="AL61" s="338"/>
      <c r="AM61" s="324">
        <v>890745</v>
      </c>
      <c r="AN61" s="325">
        <v>50325</v>
      </c>
      <c r="AO61" s="326">
        <v>-11.1</v>
      </c>
      <c r="AP61" s="327">
        <v>80016</v>
      </c>
      <c r="AQ61" s="339">
        <v>0.9</v>
      </c>
      <c r="AR61" s="329">
        <v>-12</v>
      </c>
    </row>
    <row r="62" spans="1:44" x14ac:dyDescent="0.15">
      <c r="A62" s="259"/>
      <c r="AK62" s="330"/>
      <c r="AL62" s="331" t="s">
        <v>557</v>
      </c>
      <c r="AM62" s="332">
        <v>286287</v>
      </c>
      <c r="AN62" s="333">
        <v>16137</v>
      </c>
      <c r="AO62" s="334">
        <v>56.6</v>
      </c>
      <c r="AP62" s="335">
        <v>44419</v>
      </c>
      <c r="AQ62" s="336">
        <v>4.2</v>
      </c>
      <c r="AR62" s="337">
        <v>52.4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xfrRpkmTeegHMCSmezbb8i94lEVEuuWCi7vS94A3ReCIBrq14GhSF97sqO1ywYs2LJzKGRu3s38Y01WwQSrPbw==" saltValue="/G5NZEvlkMJmDECISYpAD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57" zoomScale="70" zoomScaleNormal="70" zoomScaleSheetLayoutView="55" workbookViewId="0">
      <selection activeCell="B108" sqref="B108"/>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564</v>
      </c>
    </row>
    <row r="121" spans="125:125" ht="13.5" hidden="1" customHeight="1" x14ac:dyDescent="0.15">
      <c r="DU121" s="253"/>
    </row>
  </sheetData>
  <sheetProtection algorithmName="SHA-512" hashValue="4/bPp5UuSvVryvdPd7BBihBDHHEgFg8s6NBMA9IXhAZ+tf3hi2oUNtIHHWF/yyuI5k8Nwq+pMs7gasyj9CwAew==" saltValue="GOXzw83/dXZWL+UUcHIovQ=="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58" zoomScale="70" zoomScaleNormal="70" zoomScaleSheetLayoutView="55" workbookViewId="0">
      <selection activeCell="AD97" sqref="AD97"/>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565</v>
      </c>
    </row>
  </sheetData>
  <sheetProtection algorithmName="SHA-512" hashValue="guiMqh6Wt6U7CPvpQze5hJmLWy+5fFcW4nzu+OprpApM4buqFh3TxDWGTMX+z7AjcWdaktWlgtNWB19cRvh7dg==" saltValue="R7buqT6/zqxDgVWyt+y9Cw=="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3" zoomScale="70" zoomScaleNormal="70" zoomScaleSheetLayoutView="100" workbookViewId="0">
      <selection activeCell="L50" sqref="L5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26" t="s">
        <v>3</v>
      </c>
      <c r="D47" s="1126"/>
      <c r="E47" s="1127"/>
      <c r="F47" s="11">
        <v>12.92</v>
      </c>
      <c r="G47" s="12">
        <v>12.16</v>
      </c>
      <c r="H47" s="12">
        <v>13.97</v>
      </c>
      <c r="I47" s="12">
        <v>13.54</v>
      </c>
      <c r="J47" s="13">
        <v>15.16</v>
      </c>
    </row>
    <row r="48" spans="2:10" ht="57.75" customHeight="1" x14ac:dyDescent="0.15">
      <c r="B48" s="14"/>
      <c r="C48" s="1128" t="s">
        <v>4</v>
      </c>
      <c r="D48" s="1128"/>
      <c r="E48" s="1129"/>
      <c r="F48" s="15">
        <v>7.57</v>
      </c>
      <c r="G48" s="16">
        <v>8.3800000000000008</v>
      </c>
      <c r="H48" s="16">
        <v>3.62</v>
      </c>
      <c r="I48" s="16">
        <v>6.87</v>
      </c>
      <c r="J48" s="17">
        <v>9.01</v>
      </c>
    </row>
    <row r="49" spans="2:10" ht="57.75" customHeight="1" thickBot="1" x14ac:dyDescent="0.2">
      <c r="B49" s="18"/>
      <c r="C49" s="1130" t="s">
        <v>5</v>
      </c>
      <c r="D49" s="1130"/>
      <c r="E49" s="1131"/>
      <c r="F49" s="19" t="s">
        <v>571</v>
      </c>
      <c r="G49" s="20">
        <v>0.96</v>
      </c>
      <c r="H49" s="20" t="s">
        <v>572</v>
      </c>
      <c r="I49" s="20">
        <v>4.3</v>
      </c>
      <c r="J49" s="21">
        <v>3.7</v>
      </c>
    </row>
    <row r="50" spans="2:10" x14ac:dyDescent="0.15"/>
  </sheetData>
  <sheetProtection algorithmName="SHA-512" hashValue="W5/Cpo90bDtbgze5xsu11dVPmzvZ2eLAJyZrJSoS4D+Qb0jqen4wXibxtRiKI+VnGZVtF9jJY/oIXaPEobDOgg==" saltValue="+512O3L20JyhkQRhUesa+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C1" zoomScale="70" zoomScaleNormal="70" zoomScaleSheetLayoutView="100" workbookViewId="0">
      <selection activeCell="K32" sqref="K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36" t="s">
        <v>573</v>
      </c>
      <c r="D34" s="1136"/>
      <c r="E34" s="1137"/>
      <c r="F34" s="32">
        <v>0.73</v>
      </c>
      <c r="G34" s="33" t="s">
        <v>574</v>
      </c>
      <c r="H34" s="33" t="s">
        <v>575</v>
      </c>
      <c r="I34" s="33">
        <v>0.41</v>
      </c>
      <c r="J34" s="34" t="s">
        <v>576</v>
      </c>
      <c r="K34" s="22"/>
      <c r="L34" s="22"/>
      <c r="M34" s="22"/>
      <c r="N34" s="22"/>
      <c r="O34" s="22"/>
      <c r="P34" s="22"/>
    </row>
    <row r="35" spans="1:16" ht="39" customHeight="1" x14ac:dyDescent="0.15">
      <c r="A35" s="22"/>
      <c r="B35" s="35"/>
      <c r="C35" s="1132" t="s">
        <v>577</v>
      </c>
      <c r="D35" s="1132"/>
      <c r="E35" s="1133"/>
      <c r="F35" s="36">
        <v>29.5</v>
      </c>
      <c r="G35" s="37">
        <v>28.59</v>
      </c>
      <c r="H35" s="37">
        <v>32.44</v>
      </c>
      <c r="I35" s="37">
        <v>30.95</v>
      </c>
      <c r="J35" s="38">
        <v>32.49</v>
      </c>
      <c r="K35" s="22"/>
      <c r="L35" s="22"/>
      <c r="M35" s="22"/>
      <c r="N35" s="22"/>
      <c r="O35" s="22"/>
      <c r="P35" s="22"/>
    </row>
    <row r="36" spans="1:16" ht="39" customHeight="1" x14ac:dyDescent="0.15">
      <c r="A36" s="22"/>
      <c r="B36" s="35"/>
      <c r="C36" s="1132" t="s">
        <v>578</v>
      </c>
      <c r="D36" s="1132"/>
      <c r="E36" s="1133"/>
      <c r="F36" s="36">
        <v>7.56</v>
      </c>
      <c r="G36" s="37">
        <v>8.3699999999999992</v>
      </c>
      <c r="H36" s="37">
        <v>3.61</v>
      </c>
      <c r="I36" s="37">
        <v>6.87</v>
      </c>
      <c r="J36" s="38">
        <v>9.01</v>
      </c>
      <c r="K36" s="22"/>
      <c r="L36" s="22"/>
      <c r="M36" s="22"/>
      <c r="N36" s="22"/>
      <c r="O36" s="22"/>
      <c r="P36" s="22"/>
    </row>
    <row r="37" spans="1:16" ht="39" customHeight="1" x14ac:dyDescent="0.15">
      <c r="A37" s="22"/>
      <c r="B37" s="35"/>
      <c r="C37" s="1132" t="s">
        <v>579</v>
      </c>
      <c r="D37" s="1132"/>
      <c r="E37" s="1133"/>
      <c r="F37" s="36" t="s">
        <v>524</v>
      </c>
      <c r="G37" s="37" t="s">
        <v>524</v>
      </c>
      <c r="H37" s="37">
        <v>2.52</v>
      </c>
      <c r="I37" s="37">
        <v>2.61</v>
      </c>
      <c r="J37" s="38">
        <v>2.87</v>
      </c>
      <c r="K37" s="22"/>
      <c r="L37" s="22"/>
      <c r="M37" s="22"/>
      <c r="N37" s="22"/>
      <c r="O37" s="22"/>
      <c r="P37" s="22"/>
    </row>
    <row r="38" spans="1:16" ht="39" customHeight="1" x14ac:dyDescent="0.15">
      <c r="A38" s="22"/>
      <c r="B38" s="35"/>
      <c r="C38" s="1132" t="s">
        <v>580</v>
      </c>
      <c r="D38" s="1132"/>
      <c r="E38" s="1133"/>
      <c r="F38" s="36">
        <v>0.06</v>
      </c>
      <c r="G38" s="37">
        <v>0.04</v>
      </c>
      <c r="H38" s="37">
        <v>0.06</v>
      </c>
      <c r="I38" s="37">
        <v>0.02</v>
      </c>
      <c r="J38" s="38">
        <v>0.03</v>
      </c>
      <c r="K38" s="22"/>
      <c r="L38" s="22"/>
      <c r="M38" s="22"/>
      <c r="N38" s="22"/>
      <c r="O38" s="22"/>
      <c r="P38" s="22"/>
    </row>
    <row r="39" spans="1:16" ht="39" customHeight="1" x14ac:dyDescent="0.15">
      <c r="A39" s="22"/>
      <c r="B39" s="35"/>
      <c r="C39" s="1132"/>
      <c r="D39" s="1132"/>
      <c r="E39" s="1133"/>
      <c r="F39" s="36"/>
      <c r="G39" s="37"/>
      <c r="H39" s="37"/>
      <c r="I39" s="37"/>
      <c r="J39" s="38"/>
      <c r="K39" s="22"/>
      <c r="L39" s="22"/>
      <c r="M39" s="22"/>
      <c r="N39" s="22"/>
      <c r="O39" s="22"/>
      <c r="P39" s="22"/>
    </row>
    <row r="40" spans="1:16" ht="39" customHeight="1" x14ac:dyDescent="0.15">
      <c r="A40" s="22"/>
      <c r="B40" s="35"/>
      <c r="C40" s="1132"/>
      <c r="D40" s="1132"/>
      <c r="E40" s="1133"/>
      <c r="F40" s="36"/>
      <c r="G40" s="37"/>
      <c r="H40" s="37"/>
      <c r="I40" s="37"/>
      <c r="J40" s="38"/>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581</v>
      </c>
      <c r="D42" s="1132"/>
      <c r="E42" s="1133"/>
      <c r="F42" s="36" t="s">
        <v>524</v>
      </c>
      <c r="G42" s="37" t="s">
        <v>524</v>
      </c>
      <c r="H42" s="37" t="s">
        <v>524</v>
      </c>
      <c r="I42" s="37" t="s">
        <v>524</v>
      </c>
      <c r="J42" s="38" t="s">
        <v>524</v>
      </c>
      <c r="K42" s="22"/>
      <c r="L42" s="22"/>
      <c r="M42" s="22"/>
      <c r="N42" s="22"/>
      <c r="O42" s="22"/>
      <c r="P42" s="22"/>
    </row>
    <row r="43" spans="1:16" ht="39" customHeight="1" thickBot="1" x14ac:dyDescent="0.2">
      <c r="A43" s="22"/>
      <c r="B43" s="40"/>
      <c r="C43" s="1134" t="s">
        <v>582</v>
      </c>
      <c r="D43" s="1134"/>
      <c r="E43" s="1135"/>
      <c r="F43" s="41">
        <v>0.88</v>
      </c>
      <c r="G43" s="42">
        <v>1.74</v>
      </c>
      <c r="H43" s="42" t="s">
        <v>524</v>
      </c>
      <c r="I43" s="42" t="s">
        <v>524</v>
      </c>
      <c r="J43" s="43" t="s">
        <v>524</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64CmygQjG19+PXFhmrT7QV6d+fJDa60N16F/b4uB5qBYgZS32GjB+CsXdew2bXpLX8aO55QKvFgUtSFU4Xg==" saltValue="hUUYYHDi/eZ4MjH3yLHW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C22" zoomScale="70" zoomScaleNormal="70" zoomScaleSheetLayoutView="55" workbookViewId="0">
      <selection activeCell="N60" sqref="N60"/>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566</v>
      </c>
      <c r="L44" s="54" t="s">
        <v>567</v>
      </c>
      <c r="M44" s="54" t="s">
        <v>568</v>
      </c>
      <c r="N44" s="54" t="s">
        <v>569</v>
      </c>
      <c r="O44" s="55" t="s">
        <v>570</v>
      </c>
      <c r="P44" s="46"/>
      <c r="Q44" s="46"/>
      <c r="R44" s="46"/>
      <c r="S44" s="46"/>
      <c r="T44" s="46"/>
      <c r="U44" s="46"/>
    </row>
    <row r="45" spans="1:21" ht="30.75" customHeight="1" x14ac:dyDescent="0.15">
      <c r="A45" s="46"/>
      <c r="B45" s="1138" t="s">
        <v>11</v>
      </c>
      <c r="C45" s="1139"/>
      <c r="D45" s="56"/>
      <c r="E45" s="1144" t="s">
        <v>12</v>
      </c>
      <c r="F45" s="1144"/>
      <c r="G45" s="1144"/>
      <c r="H45" s="1144"/>
      <c r="I45" s="1144"/>
      <c r="J45" s="1145"/>
      <c r="K45" s="57">
        <v>432</v>
      </c>
      <c r="L45" s="58">
        <v>450</v>
      </c>
      <c r="M45" s="58">
        <v>437</v>
      </c>
      <c r="N45" s="58">
        <v>449</v>
      </c>
      <c r="O45" s="59">
        <v>442</v>
      </c>
      <c r="P45" s="46"/>
      <c r="Q45" s="46"/>
      <c r="R45" s="46"/>
      <c r="S45" s="46"/>
      <c r="T45" s="46"/>
      <c r="U45" s="46"/>
    </row>
    <row r="46" spans="1:21" ht="30.75" customHeight="1" x14ac:dyDescent="0.15">
      <c r="A46" s="46"/>
      <c r="B46" s="1140"/>
      <c r="C46" s="1141"/>
      <c r="D46" s="60"/>
      <c r="E46" s="1146" t="s">
        <v>13</v>
      </c>
      <c r="F46" s="1146"/>
      <c r="G46" s="1146"/>
      <c r="H46" s="1146"/>
      <c r="I46" s="1146"/>
      <c r="J46" s="1147"/>
      <c r="K46" s="61" t="s">
        <v>524</v>
      </c>
      <c r="L46" s="62" t="s">
        <v>524</v>
      </c>
      <c r="M46" s="62" t="s">
        <v>524</v>
      </c>
      <c r="N46" s="62" t="s">
        <v>524</v>
      </c>
      <c r="O46" s="63" t="s">
        <v>524</v>
      </c>
      <c r="P46" s="46"/>
      <c r="Q46" s="46"/>
      <c r="R46" s="46"/>
      <c r="S46" s="46"/>
      <c r="T46" s="46"/>
      <c r="U46" s="46"/>
    </row>
    <row r="47" spans="1:21" ht="30.75" customHeight="1" x14ac:dyDescent="0.15">
      <c r="A47" s="46"/>
      <c r="B47" s="1140"/>
      <c r="C47" s="1141"/>
      <c r="D47" s="60"/>
      <c r="E47" s="1146" t="s">
        <v>14</v>
      </c>
      <c r="F47" s="1146"/>
      <c r="G47" s="1146"/>
      <c r="H47" s="1146"/>
      <c r="I47" s="1146"/>
      <c r="J47" s="1147"/>
      <c r="K47" s="61" t="s">
        <v>524</v>
      </c>
      <c r="L47" s="62" t="s">
        <v>524</v>
      </c>
      <c r="M47" s="62" t="s">
        <v>524</v>
      </c>
      <c r="N47" s="62" t="s">
        <v>524</v>
      </c>
      <c r="O47" s="63" t="s">
        <v>524</v>
      </c>
      <c r="P47" s="46"/>
      <c r="Q47" s="46"/>
      <c r="R47" s="46"/>
      <c r="S47" s="46"/>
      <c r="T47" s="46"/>
      <c r="U47" s="46"/>
    </row>
    <row r="48" spans="1:21" ht="30.75" customHeight="1" x14ac:dyDescent="0.15">
      <c r="A48" s="46"/>
      <c r="B48" s="1140"/>
      <c r="C48" s="1141"/>
      <c r="D48" s="60"/>
      <c r="E48" s="1146" t="s">
        <v>15</v>
      </c>
      <c r="F48" s="1146"/>
      <c r="G48" s="1146"/>
      <c r="H48" s="1146"/>
      <c r="I48" s="1146"/>
      <c r="J48" s="1147"/>
      <c r="K48" s="61">
        <v>114</v>
      </c>
      <c r="L48" s="62">
        <v>123</v>
      </c>
      <c r="M48" s="62">
        <v>126</v>
      </c>
      <c r="N48" s="62">
        <v>128</v>
      </c>
      <c r="O48" s="63">
        <v>131</v>
      </c>
      <c r="P48" s="46"/>
      <c r="Q48" s="46"/>
      <c r="R48" s="46"/>
      <c r="S48" s="46"/>
      <c r="T48" s="46"/>
      <c r="U48" s="46"/>
    </row>
    <row r="49" spans="1:21" ht="30.75" customHeight="1" x14ac:dyDescent="0.15">
      <c r="A49" s="46"/>
      <c r="B49" s="1140"/>
      <c r="C49" s="1141"/>
      <c r="D49" s="60"/>
      <c r="E49" s="1146" t="s">
        <v>16</v>
      </c>
      <c r="F49" s="1146"/>
      <c r="G49" s="1146"/>
      <c r="H49" s="1146"/>
      <c r="I49" s="1146"/>
      <c r="J49" s="1147"/>
      <c r="K49" s="61">
        <v>54</v>
      </c>
      <c r="L49" s="62">
        <v>20</v>
      </c>
      <c r="M49" s="62">
        <v>19</v>
      </c>
      <c r="N49" s="62">
        <v>21</v>
      </c>
      <c r="O49" s="63">
        <v>23</v>
      </c>
      <c r="P49" s="46"/>
      <c r="Q49" s="46"/>
      <c r="R49" s="46"/>
      <c r="S49" s="46"/>
      <c r="T49" s="46"/>
      <c r="U49" s="46"/>
    </row>
    <row r="50" spans="1:21" ht="30.75" customHeight="1" x14ac:dyDescent="0.15">
      <c r="A50" s="46"/>
      <c r="B50" s="1140"/>
      <c r="C50" s="1141"/>
      <c r="D50" s="60"/>
      <c r="E50" s="1146" t="s">
        <v>17</v>
      </c>
      <c r="F50" s="1146"/>
      <c r="G50" s="1146"/>
      <c r="H50" s="1146"/>
      <c r="I50" s="1146"/>
      <c r="J50" s="1147"/>
      <c r="K50" s="61" t="s">
        <v>524</v>
      </c>
      <c r="L50" s="62" t="s">
        <v>524</v>
      </c>
      <c r="M50" s="62" t="s">
        <v>524</v>
      </c>
      <c r="N50" s="62" t="s">
        <v>524</v>
      </c>
      <c r="O50" s="63" t="s">
        <v>524</v>
      </c>
      <c r="P50" s="46"/>
      <c r="Q50" s="46"/>
      <c r="R50" s="46"/>
      <c r="S50" s="46"/>
      <c r="T50" s="46"/>
      <c r="U50" s="46"/>
    </row>
    <row r="51" spans="1:21" ht="30.75" customHeight="1" x14ac:dyDescent="0.15">
      <c r="A51" s="46"/>
      <c r="B51" s="1142"/>
      <c r="C51" s="1143"/>
      <c r="D51" s="64"/>
      <c r="E51" s="1146" t="s">
        <v>18</v>
      </c>
      <c r="F51" s="1146"/>
      <c r="G51" s="1146"/>
      <c r="H51" s="1146"/>
      <c r="I51" s="1146"/>
      <c r="J51" s="1147"/>
      <c r="K51" s="61">
        <v>0</v>
      </c>
      <c r="L51" s="62">
        <v>0</v>
      </c>
      <c r="M51" s="62">
        <v>0</v>
      </c>
      <c r="N51" s="62" t="s">
        <v>524</v>
      </c>
      <c r="O51" s="63" t="s">
        <v>524</v>
      </c>
      <c r="P51" s="46"/>
      <c r="Q51" s="46"/>
      <c r="R51" s="46"/>
      <c r="S51" s="46"/>
      <c r="T51" s="46"/>
      <c r="U51" s="46"/>
    </row>
    <row r="52" spans="1:21" ht="30.75" customHeight="1" x14ac:dyDescent="0.15">
      <c r="A52" s="46"/>
      <c r="B52" s="1148" t="s">
        <v>19</v>
      </c>
      <c r="C52" s="1149"/>
      <c r="D52" s="64"/>
      <c r="E52" s="1146" t="s">
        <v>20</v>
      </c>
      <c r="F52" s="1146"/>
      <c r="G52" s="1146"/>
      <c r="H52" s="1146"/>
      <c r="I52" s="1146"/>
      <c r="J52" s="1147"/>
      <c r="K52" s="61">
        <v>404</v>
      </c>
      <c r="L52" s="62">
        <v>386</v>
      </c>
      <c r="M52" s="62">
        <v>363</v>
      </c>
      <c r="N52" s="62">
        <v>360</v>
      </c>
      <c r="O52" s="63">
        <v>349</v>
      </c>
      <c r="P52" s="46"/>
      <c r="Q52" s="46"/>
      <c r="R52" s="46"/>
      <c r="S52" s="46"/>
      <c r="T52" s="46"/>
      <c r="U52" s="46"/>
    </row>
    <row r="53" spans="1:21" ht="30.75" customHeight="1" thickBot="1" x14ac:dyDescent="0.2">
      <c r="A53" s="46"/>
      <c r="B53" s="1150" t="s">
        <v>21</v>
      </c>
      <c r="C53" s="1151"/>
      <c r="D53" s="65"/>
      <c r="E53" s="1152" t="s">
        <v>22</v>
      </c>
      <c r="F53" s="1152"/>
      <c r="G53" s="1152"/>
      <c r="H53" s="1152"/>
      <c r="I53" s="1152"/>
      <c r="J53" s="1153"/>
      <c r="K53" s="66">
        <v>196</v>
      </c>
      <c r="L53" s="67">
        <v>207</v>
      </c>
      <c r="M53" s="67">
        <v>219</v>
      </c>
      <c r="N53" s="67">
        <v>238</v>
      </c>
      <c r="O53" s="68">
        <v>247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583</v>
      </c>
      <c r="P56" s="46"/>
      <c r="Q56" s="46"/>
      <c r="R56" s="46"/>
      <c r="S56" s="46"/>
      <c r="T56" s="46"/>
      <c r="U56" s="46"/>
    </row>
    <row r="57" spans="1:21" ht="31.5" customHeight="1" thickBot="1" x14ac:dyDescent="0.2">
      <c r="A57" s="46"/>
      <c r="B57" s="74"/>
      <c r="C57" s="75"/>
      <c r="D57" s="75"/>
      <c r="E57" s="76"/>
      <c r="F57" s="76"/>
      <c r="G57" s="76"/>
      <c r="H57" s="76"/>
      <c r="I57" s="76"/>
      <c r="J57" s="77" t="s">
        <v>2</v>
      </c>
      <c r="K57" s="78" t="s">
        <v>584</v>
      </c>
      <c r="L57" s="79" t="s">
        <v>585</v>
      </c>
      <c r="M57" s="79" t="s">
        <v>586</v>
      </c>
      <c r="N57" s="79" t="s">
        <v>587</v>
      </c>
      <c r="O57" s="80" t="s">
        <v>588</v>
      </c>
      <c r="P57" s="46"/>
      <c r="Q57" s="46"/>
      <c r="R57" s="46"/>
      <c r="S57" s="46"/>
      <c r="T57" s="46"/>
      <c r="U57" s="46"/>
    </row>
    <row r="58" spans="1:21" ht="31.5" customHeight="1" x14ac:dyDescent="0.15">
      <c r="B58" s="1154" t="s">
        <v>26</v>
      </c>
      <c r="C58" s="1155"/>
      <c r="D58" s="1160" t="s">
        <v>27</v>
      </c>
      <c r="E58" s="1161"/>
      <c r="F58" s="1161"/>
      <c r="G58" s="1161"/>
      <c r="H58" s="1161"/>
      <c r="I58" s="1161"/>
      <c r="J58" s="1162"/>
      <c r="K58" s="81"/>
      <c r="L58" s="82"/>
      <c r="M58" s="82"/>
      <c r="N58" s="82"/>
      <c r="O58" s="83"/>
    </row>
    <row r="59" spans="1:21" ht="31.5" customHeight="1" x14ac:dyDescent="0.15">
      <c r="B59" s="1156"/>
      <c r="C59" s="1157"/>
      <c r="D59" s="1163" t="s">
        <v>28</v>
      </c>
      <c r="E59" s="1164"/>
      <c r="F59" s="1164"/>
      <c r="G59" s="1164"/>
      <c r="H59" s="1164"/>
      <c r="I59" s="1164"/>
      <c r="J59" s="1165"/>
      <c r="K59" s="84"/>
      <c r="L59" s="85"/>
      <c r="M59" s="85"/>
      <c r="N59" s="85"/>
      <c r="O59" s="86"/>
    </row>
    <row r="60" spans="1:21" ht="31.5" customHeight="1" thickBot="1" x14ac:dyDescent="0.2">
      <c r="B60" s="1158"/>
      <c r="C60" s="1159"/>
      <c r="D60" s="1166" t="s">
        <v>29</v>
      </c>
      <c r="E60" s="1167"/>
      <c r="F60" s="1167"/>
      <c r="G60" s="1167"/>
      <c r="H60" s="1167"/>
      <c r="I60" s="1167"/>
      <c r="J60" s="1168"/>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MBaunE/1IDwymJMZQwPzDtfLAuaKQl6kFYXeWJeA+7TBUdCjqiyAHwneWvqlIaLOsVrC7TquKXS6vVp1WulZqA==" saltValue="fKatyWtmUcBFkRMiELzKy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7"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7" zoomScale="70" zoomScaleNormal="70" zoomScaleSheetLayoutView="100" workbookViewId="0">
      <selection activeCell="M53" sqref="M53"/>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566</v>
      </c>
      <c r="J40" s="101" t="s">
        <v>567</v>
      </c>
      <c r="K40" s="101" t="s">
        <v>568</v>
      </c>
      <c r="L40" s="101" t="s">
        <v>569</v>
      </c>
      <c r="M40" s="102" t="s">
        <v>570</v>
      </c>
    </row>
    <row r="41" spans="2:13" ht="27.75" customHeight="1" x14ac:dyDescent="0.15">
      <c r="B41" s="1169" t="s">
        <v>32</v>
      </c>
      <c r="C41" s="1170"/>
      <c r="D41" s="103"/>
      <c r="E41" s="1175" t="s">
        <v>33</v>
      </c>
      <c r="F41" s="1175"/>
      <c r="G41" s="1175"/>
      <c r="H41" s="1176"/>
      <c r="I41" s="342">
        <v>4801</v>
      </c>
      <c r="J41" s="343">
        <v>4772</v>
      </c>
      <c r="K41" s="343">
        <v>5117</v>
      </c>
      <c r="L41" s="343">
        <v>5244</v>
      </c>
      <c r="M41" s="344">
        <v>4978</v>
      </c>
    </row>
    <row r="42" spans="2:13" ht="27.75" customHeight="1" x14ac:dyDescent="0.15">
      <c r="B42" s="1171"/>
      <c r="C42" s="1172"/>
      <c r="D42" s="104"/>
      <c r="E42" s="1177" t="s">
        <v>34</v>
      </c>
      <c r="F42" s="1177"/>
      <c r="G42" s="1177"/>
      <c r="H42" s="1178"/>
      <c r="I42" s="345">
        <v>958</v>
      </c>
      <c r="J42" s="346">
        <v>969</v>
      </c>
      <c r="K42" s="346">
        <v>967</v>
      </c>
      <c r="L42" s="346">
        <v>974</v>
      </c>
      <c r="M42" s="347">
        <v>972</v>
      </c>
    </row>
    <row r="43" spans="2:13" ht="27.75" customHeight="1" x14ac:dyDescent="0.15">
      <c r="B43" s="1171"/>
      <c r="C43" s="1172"/>
      <c r="D43" s="104"/>
      <c r="E43" s="1177" t="s">
        <v>35</v>
      </c>
      <c r="F43" s="1177"/>
      <c r="G43" s="1177"/>
      <c r="H43" s="1178"/>
      <c r="I43" s="345">
        <v>1550</v>
      </c>
      <c r="J43" s="346">
        <v>1563</v>
      </c>
      <c r="K43" s="346">
        <v>1611</v>
      </c>
      <c r="L43" s="346">
        <v>1598</v>
      </c>
      <c r="M43" s="347">
        <v>1557</v>
      </c>
    </row>
    <row r="44" spans="2:13" ht="27.75" customHeight="1" x14ac:dyDescent="0.15">
      <c r="B44" s="1171"/>
      <c r="C44" s="1172"/>
      <c r="D44" s="104"/>
      <c r="E44" s="1177" t="s">
        <v>36</v>
      </c>
      <c r="F44" s="1177"/>
      <c r="G44" s="1177"/>
      <c r="H44" s="1178"/>
      <c r="I44" s="345">
        <v>125</v>
      </c>
      <c r="J44" s="346">
        <v>96</v>
      </c>
      <c r="K44" s="346">
        <v>125</v>
      </c>
      <c r="L44" s="346">
        <v>171</v>
      </c>
      <c r="M44" s="347">
        <v>141</v>
      </c>
    </row>
    <row r="45" spans="2:13" ht="27.75" customHeight="1" x14ac:dyDescent="0.15">
      <c r="B45" s="1171"/>
      <c r="C45" s="1172"/>
      <c r="D45" s="104"/>
      <c r="E45" s="1177" t="s">
        <v>37</v>
      </c>
      <c r="F45" s="1177"/>
      <c r="G45" s="1177"/>
      <c r="H45" s="1178"/>
      <c r="I45" s="345">
        <v>136</v>
      </c>
      <c r="J45" s="346">
        <v>67</v>
      </c>
      <c r="K45" s="346">
        <v>51</v>
      </c>
      <c r="L45" s="346" t="s">
        <v>524</v>
      </c>
      <c r="M45" s="347" t="s">
        <v>524</v>
      </c>
    </row>
    <row r="46" spans="2:13" ht="27.75" customHeight="1" x14ac:dyDescent="0.15">
      <c r="B46" s="1171"/>
      <c r="C46" s="1172"/>
      <c r="D46" s="105"/>
      <c r="E46" s="1177" t="s">
        <v>38</v>
      </c>
      <c r="F46" s="1177"/>
      <c r="G46" s="1177"/>
      <c r="H46" s="1178"/>
      <c r="I46" s="345" t="s">
        <v>524</v>
      </c>
      <c r="J46" s="346" t="s">
        <v>524</v>
      </c>
      <c r="K46" s="346" t="s">
        <v>524</v>
      </c>
      <c r="L46" s="346" t="s">
        <v>524</v>
      </c>
      <c r="M46" s="347" t="s">
        <v>524</v>
      </c>
    </row>
    <row r="47" spans="2:13" ht="27.75" customHeight="1" x14ac:dyDescent="0.15">
      <c r="B47" s="1171"/>
      <c r="C47" s="1172"/>
      <c r="D47" s="106"/>
      <c r="E47" s="1179" t="s">
        <v>39</v>
      </c>
      <c r="F47" s="1180"/>
      <c r="G47" s="1180"/>
      <c r="H47" s="1181"/>
      <c r="I47" s="345" t="s">
        <v>524</v>
      </c>
      <c r="J47" s="346" t="s">
        <v>524</v>
      </c>
      <c r="K47" s="346" t="s">
        <v>524</v>
      </c>
      <c r="L47" s="346" t="s">
        <v>524</v>
      </c>
      <c r="M47" s="347" t="s">
        <v>524</v>
      </c>
    </row>
    <row r="48" spans="2:13" ht="27.75" customHeight="1" x14ac:dyDescent="0.15">
      <c r="B48" s="1171"/>
      <c r="C48" s="1172"/>
      <c r="D48" s="104"/>
      <c r="E48" s="1177" t="s">
        <v>40</v>
      </c>
      <c r="F48" s="1177"/>
      <c r="G48" s="1177"/>
      <c r="H48" s="1178"/>
      <c r="I48" s="345" t="s">
        <v>524</v>
      </c>
      <c r="J48" s="346" t="s">
        <v>524</v>
      </c>
      <c r="K48" s="346" t="s">
        <v>524</v>
      </c>
      <c r="L48" s="346" t="s">
        <v>524</v>
      </c>
      <c r="M48" s="347" t="s">
        <v>524</v>
      </c>
    </row>
    <row r="49" spans="2:13" ht="27.75" customHeight="1" x14ac:dyDescent="0.15">
      <c r="B49" s="1173"/>
      <c r="C49" s="1174"/>
      <c r="D49" s="104"/>
      <c r="E49" s="1177" t="s">
        <v>41</v>
      </c>
      <c r="F49" s="1177"/>
      <c r="G49" s="1177"/>
      <c r="H49" s="1178"/>
      <c r="I49" s="345" t="s">
        <v>524</v>
      </c>
      <c r="J49" s="346" t="s">
        <v>524</v>
      </c>
      <c r="K49" s="346" t="s">
        <v>524</v>
      </c>
      <c r="L49" s="346" t="s">
        <v>524</v>
      </c>
      <c r="M49" s="347" t="s">
        <v>524</v>
      </c>
    </row>
    <row r="50" spans="2:13" ht="27.75" customHeight="1" x14ac:dyDescent="0.15">
      <c r="B50" s="1182" t="s">
        <v>42</v>
      </c>
      <c r="C50" s="1183"/>
      <c r="D50" s="107"/>
      <c r="E50" s="1177" t="s">
        <v>43</v>
      </c>
      <c r="F50" s="1177"/>
      <c r="G50" s="1177"/>
      <c r="H50" s="1178"/>
      <c r="I50" s="345">
        <v>1061</v>
      </c>
      <c r="J50" s="346">
        <v>1004</v>
      </c>
      <c r="K50" s="346">
        <v>1198</v>
      </c>
      <c r="L50" s="346">
        <v>1405</v>
      </c>
      <c r="M50" s="347">
        <v>1796</v>
      </c>
    </row>
    <row r="51" spans="2:13" ht="27.75" customHeight="1" x14ac:dyDescent="0.15">
      <c r="B51" s="1171"/>
      <c r="C51" s="1172"/>
      <c r="D51" s="104"/>
      <c r="E51" s="1177" t="s">
        <v>44</v>
      </c>
      <c r="F51" s="1177"/>
      <c r="G51" s="1177"/>
      <c r="H51" s="1178"/>
      <c r="I51" s="345">
        <v>33</v>
      </c>
      <c r="J51" s="346" t="s">
        <v>524</v>
      </c>
      <c r="K51" s="346" t="s">
        <v>524</v>
      </c>
      <c r="L51" s="346" t="s">
        <v>524</v>
      </c>
      <c r="M51" s="347" t="s">
        <v>524</v>
      </c>
    </row>
    <row r="52" spans="2:13" ht="27.75" customHeight="1" x14ac:dyDescent="0.15">
      <c r="B52" s="1173"/>
      <c r="C52" s="1174"/>
      <c r="D52" s="104"/>
      <c r="E52" s="1177" t="s">
        <v>45</v>
      </c>
      <c r="F52" s="1177"/>
      <c r="G52" s="1177"/>
      <c r="H52" s="1178"/>
      <c r="I52" s="345">
        <v>4234</v>
      </c>
      <c r="J52" s="346">
        <v>4193</v>
      </c>
      <c r="K52" s="346">
        <v>4246</v>
      </c>
      <c r="L52" s="346">
        <v>4278</v>
      </c>
      <c r="M52" s="347">
        <v>4073</v>
      </c>
    </row>
    <row r="53" spans="2:13" ht="27.75" customHeight="1" thickBot="1" x14ac:dyDescent="0.2">
      <c r="B53" s="1184" t="s">
        <v>46</v>
      </c>
      <c r="C53" s="1185"/>
      <c r="D53" s="108"/>
      <c r="E53" s="1186" t="s">
        <v>47</v>
      </c>
      <c r="F53" s="1186"/>
      <c r="G53" s="1186"/>
      <c r="H53" s="1187"/>
      <c r="I53" s="348">
        <v>2241</v>
      </c>
      <c r="J53" s="349">
        <v>2270</v>
      </c>
      <c r="K53" s="349">
        <v>2427</v>
      </c>
      <c r="L53" s="349">
        <v>2304</v>
      </c>
      <c r="M53" s="350">
        <v>1779</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mzB9KHCyUeyVaoSFokXWPhMAgeQa59h3SHQXsRGQ02ggkHOOO9EoU+KtQHLp5IlgUVlonB1OVGefl/MrVJ2kmg==" saltValue="teejTzkXZ69rbi6Vo6gn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3" zoomScale="70" zoomScaleNormal="70" zoomScaleSheetLayoutView="100" workbookViewId="0">
      <selection activeCell="I52" sqref="I5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568</v>
      </c>
      <c r="G54" s="117" t="s">
        <v>569</v>
      </c>
      <c r="H54" s="118" t="s">
        <v>570</v>
      </c>
    </row>
    <row r="55" spans="2:8" ht="52.5" customHeight="1" x14ac:dyDescent="0.15">
      <c r="B55" s="119"/>
      <c r="C55" s="1196" t="s">
        <v>50</v>
      </c>
      <c r="D55" s="1196"/>
      <c r="E55" s="1197"/>
      <c r="F55" s="120">
        <v>595</v>
      </c>
      <c r="G55" s="120">
        <v>630</v>
      </c>
      <c r="H55" s="121">
        <v>703</v>
      </c>
    </row>
    <row r="56" spans="2:8" ht="52.5" customHeight="1" x14ac:dyDescent="0.15">
      <c r="B56" s="122"/>
      <c r="C56" s="1198" t="s">
        <v>51</v>
      </c>
      <c r="D56" s="1198"/>
      <c r="E56" s="1199"/>
      <c r="F56" s="123">
        <v>13</v>
      </c>
      <c r="G56" s="123">
        <v>100</v>
      </c>
      <c r="H56" s="124">
        <v>100</v>
      </c>
    </row>
    <row r="57" spans="2:8" ht="53.25" customHeight="1" x14ac:dyDescent="0.15">
      <c r="B57" s="122"/>
      <c r="C57" s="1200" t="s">
        <v>52</v>
      </c>
      <c r="D57" s="1200"/>
      <c r="E57" s="1201"/>
      <c r="F57" s="125">
        <v>624</v>
      </c>
      <c r="G57" s="125">
        <v>686</v>
      </c>
      <c r="H57" s="126">
        <v>1050</v>
      </c>
    </row>
    <row r="58" spans="2:8" ht="45.75" customHeight="1" x14ac:dyDescent="0.15">
      <c r="B58" s="127"/>
      <c r="C58" s="1188" t="s">
        <v>600</v>
      </c>
      <c r="D58" s="1189"/>
      <c r="E58" s="1190"/>
      <c r="F58" s="128">
        <v>68</v>
      </c>
      <c r="G58" s="128">
        <v>166</v>
      </c>
      <c r="H58" s="129">
        <v>240</v>
      </c>
    </row>
    <row r="59" spans="2:8" ht="45.75" customHeight="1" x14ac:dyDescent="0.15">
      <c r="B59" s="127"/>
      <c r="C59" s="1188" t="s">
        <v>601</v>
      </c>
      <c r="D59" s="1189"/>
      <c r="E59" s="1190"/>
      <c r="F59" s="128">
        <v>221</v>
      </c>
      <c r="G59" s="128">
        <v>221</v>
      </c>
      <c r="H59" s="129">
        <v>221</v>
      </c>
    </row>
    <row r="60" spans="2:8" ht="45.75" customHeight="1" x14ac:dyDescent="0.15">
      <c r="B60" s="127"/>
      <c r="C60" s="1188" t="s">
        <v>602</v>
      </c>
      <c r="D60" s="1189"/>
      <c r="E60" s="1190"/>
      <c r="F60" s="128">
        <v>167</v>
      </c>
      <c r="G60" s="128">
        <v>167</v>
      </c>
      <c r="H60" s="129">
        <v>207</v>
      </c>
    </row>
    <row r="61" spans="2:8" ht="45.75" customHeight="1" x14ac:dyDescent="0.15">
      <c r="B61" s="127"/>
      <c r="C61" s="1188" t="s">
        <v>603</v>
      </c>
      <c r="D61" s="1189"/>
      <c r="E61" s="1190"/>
      <c r="F61" s="128">
        <v>24</v>
      </c>
      <c r="G61" s="128">
        <v>29</v>
      </c>
      <c r="H61" s="129">
        <v>204</v>
      </c>
    </row>
    <row r="62" spans="2:8" ht="45.75" customHeight="1" thickBot="1" x14ac:dyDescent="0.2">
      <c r="B62" s="130"/>
      <c r="C62" s="1191" t="s">
        <v>604</v>
      </c>
      <c r="D62" s="1192"/>
      <c r="E62" s="1193"/>
      <c r="F62" s="131">
        <v>0</v>
      </c>
      <c r="G62" s="131">
        <v>24</v>
      </c>
      <c r="H62" s="132">
        <v>63</v>
      </c>
    </row>
    <row r="63" spans="2:8" ht="52.5" customHeight="1" thickBot="1" x14ac:dyDescent="0.2">
      <c r="B63" s="133"/>
      <c r="C63" s="1194" t="s">
        <v>53</v>
      </c>
      <c r="D63" s="1194"/>
      <c r="E63" s="1195"/>
      <c r="F63" s="134">
        <v>1232</v>
      </c>
      <c r="G63" s="134">
        <v>1415</v>
      </c>
      <c r="H63" s="135">
        <v>1852</v>
      </c>
    </row>
    <row r="64" spans="2:8" x14ac:dyDescent="0.15"/>
  </sheetData>
  <sheetProtection algorithmName="SHA-512" hashValue="F6nzlmCcXXX/1heCYUPgqs4o3Oq4HkzRcwrJy/5LphnQK8nDZWuYqAh5JmEaKSMJHpwcjcLv9tXUBVFnampS4A==" saltValue="whEss08LItHapzfVCLR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D0FD5-803E-4F52-92A0-32F3C7494F86}">
  <sheetPr>
    <pageSetUpPr fitToPage="1"/>
  </sheetPr>
  <dimension ref="A1:DE85"/>
  <sheetViews>
    <sheetView showGridLines="0" topLeftCell="Y61" zoomScale="75" zoomScaleNormal="75" zoomScaleSheetLayoutView="55" workbookViewId="0">
      <selection activeCell="AN65" sqref="AN65:DC69"/>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1202"/>
      <c r="B1" s="1203"/>
      <c r="DD1" s="255"/>
      <c r="DE1" s="255"/>
    </row>
    <row r="2" spans="1:109" ht="25.5" customHeight="1" x14ac:dyDescent="0.15">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15">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x14ac:dyDescent="0.15">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x14ac:dyDescent="0.15">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x14ac:dyDescent="0.15">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x14ac:dyDescent="0.15">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x14ac:dyDescent="0.15">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x14ac:dyDescent="0.15">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x14ac:dyDescent="0.15">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x14ac:dyDescent="0.15">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x14ac:dyDescent="0.15">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x14ac:dyDescent="0.15">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x14ac:dyDescent="0.15">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x14ac:dyDescent="0.15">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x14ac:dyDescent="0.15">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x14ac:dyDescent="0.15">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x14ac:dyDescent="0.15">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x14ac:dyDescent="0.15">
      <c r="DD19" s="255"/>
      <c r="DE19" s="255"/>
    </row>
    <row r="20" spans="1:109" x14ac:dyDescent="0.15">
      <c r="DD20" s="255"/>
      <c r="DE20" s="255"/>
    </row>
    <row r="21" spans="1:109" ht="17.25" customHeight="1" x14ac:dyDescent="0.15">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1207"/>
      <c r="DD40" s="1207"/>
      <c r="DE40" s="255"/>
    </row>
    <row r="41" spans="2:109" ht="17.25" x14ac:dyDescent="0.15">
      <c r="B41" s="256" t="s">
        <v>605</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1208"/>
      <c r="I42" s="1209"/>
      <c r="J42" s="1209"/>
      <c r="K42" s="1209"/>
      <c r="AM42" s="1208"/>
      <c r="AN42" s="1208" t="s">
        <v>606</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15">
      <c r="B43" s="259"/>
      <c r="AN43" s="1249" t="s">
        <v>607</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x14ac:dyDescent="0.15">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x14ac:dyDescent="0.15">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x14ac:dyDescent="0.15">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x14ac:dyDescent="0.15">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x14ac:dyDescent="0.15">
      <c r="B48" s="259"/>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x14ac:dyDescent="0.15">
      <c r="B49" s="259"/>
      <c r="AN49" s="255" t="s">
        <v>608</v>
      </c>
    </row>
    <row r="50" spans="1:109" x14ac:dyDescent="0.15">
      <c r="B50" s="259"/>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566</v>
      </c>
      <c r="BQ50" s="1217"/>
      <c r="BR50" s="1217"/>
      <c r="BS50" s="1217"/>
      <c r="BT50" s="1217"/>
      <c r="BU50" s="1217"/>
      <c r="BV50" s="1217"/>
      <c r="BW50" s="1217"/>
      <c r="BX50" s="1217" t="s">
        <v>567</v>
      </c>
      <c r="BY50" s="1217"/>
      <c r="BZ50" s="1217"/>
      <c r="CA50" s="1217"/>
      <c r="CB50" s="1217"/>
      <c r="CC50" s="1217"/>
      <c r="CD50" s="1217"/>
      <c r="CE50" s="1217"/>
      <c r="CF50" s="1217" t="s">
        <v>568</v>
      </c>
      <c r="CG50" s="1217"/>
      <c r="CH50" s="1217"/>
      <c r="CI50" s="1217"/>
      <c r="CJ50" s="1217"/>
      <c r="CK50" s="1217"/>
      <c r="CL50" s="1217"/>
      <c r="CM50" s="1217"/>
      <c r="CN50" s="1217" t="s">
        <v>569</v>
      </c>
      <c r="CO50" s="1217"/>
      <c r="CP50" s="1217"/>
      <c r="CQ50" s="1217"/>
      <c r="CR50" s="1217"/>
      <c r="CS50" s="1217"/>
      <c r="CT50" s="1217"/>
      <c r="CU50" s="1217"/>
      <c r="CV50" s="1217" t="s">
        <v>570</v>
      </c>
      <c r="CW50" s="1217"/>
      <c r="CX50" s="1217"/>
      <c r="CY50" s="1217"/>
      <c r="CZ50" s="1217"/>
      <c r="DA50" s="1217"/>
      <c r="DB50" s="1217"/>
      <c r="DC50" s="1217"/>
    </row>
    <row r="51" spans="1:109" ht="13.5" customHeight="1" x14ac:dyDescent="0.15">
      <c r="B51" s="259"/>
      <c r="G51" s="1218"/>
      <c r="H51" s="1218"/>
      <c r="I51" s="1219"/>
      <c r="J51" s="1219"/>
      <c r="K51" s="1220"/>
      <c r="L51" s="1220"/>
      <c r="M51" s="1220"/>
      <c r="N51" s="1220"/>
      <c r="AM51" s="1210"/>
      <c r="AN51" s="1221" t="s">
        <v>609</v>
      </c>
      <c r="AO51" s="1221"/>
      <c r="AP51" s="1221"/>
      <c r="AQ51" s="1221"/>
      <c r="AR51" s="1221"/>
      <c r="AS51" s="1221"/>
      <c r="AT51" s="1221"/>
      <c r="AU51" s="1221"/>
      <c r="AV51" s="1221"/>
      <c r="AW51" s="1221"/>
      <c r="AX51" s="1221"/>
      <c r="AY51" s="1221"/>
      <c r="AZ51" s="1221"/>
      <c r="BA51" s="1221"/>
      <c r="BB51" s="1221" t="s">
        <v>610</v>
      </c>
      <c r="BC51" s="1221"/>
      <c r="BD51" s="1221"/>
      <c r="BE51" s="1221"/>
      <c r="BF51" s="1221"/>
      <c r="BG51" s="1221"/>
      <c r="BH51" s="1221"/>
      <c r="BI51" s="1221"/>
      <c r="BJ51" s="1221"/>
      <c r="BK51" s="1221"/>
      <c r="BL51" s="1221"/>
      <c r="BM51" s="1221"/>
      <c r="BN51" s="1221"/>
      <c r="BO51" s="1221"/>
      <c r="BP51" s="1222">
        <v>64.5</v>
      </c>
      <c r="BQ51" s="1222"/>
      <c r="BR51" s="1222"/>
      <c r="BS51" s="1222"/>
      <c r="BT51" s="1222"/>
      <c r="BU51" s="1222"/>
      <c r="BV51" s="1222"/>
      <c r="BW51" s="1222"/>
      <c r="BX51" s="1222">
        <v>61.8</v>
      </c>
      <c r="BY51" s="1222"/>
      <c r="BZ51" s="1222"/>
      <c r="CA51" s="1222"/>
      <c r="CB51" s="1222"/>
      <c r="CC51" s="1222"/>
      <c r="CD51" s="1222"/>
      <c r="CE51" s="1222"/>
      <c r="CF51" s="1222">
        <v>62.2</v>
      </c>
      <c r="CG51" s="1222"/>
      <c r="CH51" s="1222"/>
      <c r="CI51" s="1222"/>
      <c r="CJ51" s="1222"/>
      <c r="CK51" s="1222"/>
      <c r="CL51" s="1222"/>
      <c r="CM51" s="1222"/>
      <c r="CN51" s="1222">
        <v>53.7</v>
      </c>
      <c r="CO51" s="1222"/>
      <c r="CP51" s="1222"/>
      <c r="CQ51" s="1222"/>
      <c r="CR51" s="1222"/>
      <c r="CS51" s="1222"/>
      <c r="CT51" s="1222"/>
      <c r="CU51" s="1222"/>
      <c r="CV51" s="1222">
        <v>41.4</v>
      </c>
      <c r="CW51" s="1222"/>
      <c r="CX51" s="1222"/>
      <c r="CY51" s="1222"/>
      <c r="CZ51" s="1222"/>
      <c r="DA51" s="1222"/>
      <c r="DB51" s="1222"/>
      <c r="DC51" s="1222"/>
    </row>
    <row r="52" spans="1:109" x14ac:dyDescent="0.15">
      <c r="B52" s="259"/>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x14ac:dyDescent="0.15">
      <c r="A53" s="1209"/>
      <c r="B53" s="259"/>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611</v>
      </c>
      <c r="BC53" s="1221"/>
      <c r="BD53" s="1221"/>
      <c r="BE53" s="1221"/>
      <c r="BF53" s="1221"/>
      <c r="BG53" s="1221"/>
      <c r="BH53" s="1221"/>
      <c r="BI53" s="1221"/>
      <c r="BJ53" s="1221"/>
      <c r="BK53" s="1221"/>
      <c r="BL53" s="1221"/>
      <c r="BM53" s="1221"/>
      <c r="BN53" s="1221"/>
      <c r="BO53" s="1221"/>
      <c r="BP53" s="1222">
        <v>54.8</v>
      </c>
      <c r="BQ53" s="1222"/>
      <c r="BR53" s="1222"/>
      <c r="BS53" s="1222"/>
      <c r="BT53" s="1222"/>
      <c r="BU53" s="1222"/>
      <c r="BV53" s="1222"/>
      <c r="BW53" s="1222"/>
      <c r="BX53" s="1222">
        <v>47.8</v>
      </c>
      <c r="BY53" s="1222"/>
      <c r="BZ53" s="1222"/>
      <c r="CA53" s="1222"/>
      <c r="CB53" s="1222"/>
      <c r="CC53" s="1222"/>
      <c r="CD53" s="1222"/>
      <c r="CE53" s="1222"/>
      <c r="CF53" s="1222">
        <v>47.4</v>
      </c>
      <c r="CG53" s="1222"/>
      <c r="CH53" s="1222"/>
      <c r="CI53" s="1222"/>
      <c r="CJ53" s="1222"/>
      <c r="CK53" s="1222"/>
      <c r="CL53" s="1222"/>
      <c r="CM53" s="1222"/>
      <c r="CN53" s="1222">
        <v>46.8</v>
      </c>
      <c r="CO53" s="1222"/>
      <c r="CP53" s="1222"/>
      <c r="CQ53" s="1222"/>
      <c r="CR53" s="1222"/>
      <c r="CS53" s="1222"/>
      <c r="CT53" s="1222"/>
      <c r="CU53" s="1222"/>
      <c r="CV53" s="1222">
        <v>48.7</v>
      </c>
      <c r="CW53" s="1222"/>
      <c r="CX53" s="1222"/>
      <c r="CY53" s="1222"/>
      <c r="CZ53" s="1222"/>
      <c r="DA53" s="1222"/>
      <c r="DB53" s="1222"/>
      <c r="DC53" s="1222"/>
    </row>
    <row r="54" spans="1:109" x14ac:dyDescent="0.15">
      <c r="A54" s="1209"/>
      <c r="B54" s="259"/>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x14ac:dyDescent="0.15">
      <c r="A55" s="1209"/>
      <c r="B55" s="259"/>
      <c r="G55" s="1211"/>
      <c r="H55" s="1211"/>
      <c r="I55" s="1211"/>
      <c r="J55" s="1211"/>
      <c r="K55" s="1220"/>
      <c r="L55" s="1220"/>
      <c r="M55" s="1220"/>
      <c r="N55" s="1220"/>
      <c r="AN55" s="1217" t="s">
        <v>612</v>
      </c>
      <c r="AO55" s="1217"/>
      <c r="AP55" s="1217"/>
      <c r="AQ55" s="1217"/>
      <c r="AR55" s="1217"/>
      <c r="AS55" s="1217"/>
      <c r="AT55" s="1217"/>
      <c r="AU55" s="1217"/>
      <c r="AV55" s="1217"/>
      <c r="AW55" s="1217"/>
      <c r="AX55" s="1217"/>
      <c r="AY55" s="1217"/>
      <c r="AZ55" s="1217"/>
      <c r="BA55" s="1217"/>
      <c r="BB55" s="1221" t="s">
        <v>610</v>
      </c>
      <c r="BC55" s="1221"/>
      <c r="BD55" s="1221"/>
      <c r="BE55" s="1221"/>
      <c r="BF55" s="1221"/>
      <c r="BG55" s="1221"/>
      <c r="BH55" s="1221"/>
      <c r="BI55" s="1221"/>
      <c r="BJ55" s="1221"/>
      <c r="BK55" s="1221"/>
      <c r="BL55" s="1221"/>
      <c r="BM55" s="1221"/>
      <c r="BN55" s="1221"/>
      <c r="BO55" s="1221"/>
      <c r="BP55" s="1222">
        <v>20.5</v>
      </c>
      <c r="BQ55" s="1222"/>
      <c r="BR55" s="1222"/>
      <c r="BS55" s="1222"/>
      <c r="BT55" s="1222"/>
      <c r="BU55" s="1222"/>
      <c r="BV55" s="1222"/>
      <c r="BW55" s="1222"/>
      <c r="BX55" s="1222">
        <v>21.4</v>
      </c>
      <c r="BY55" s="1222"/>
      <c r="BZ55" s="1222"/>
      <c r="CA55" s="1222"/>
      <c r="CB55" s="1222"/>
      <c r="CC55" s="1222"/>
      <c r="CD55" s="1222"/>
      <c r="CE55" s="1222"/>
      <c r="CF55" s="1222">
        <v>12.8</v>
      </c>
      <c r="CG55" s="1222"/>
      <c r="CH55" s="1222"/>
      <c r="CI55" s="1222"/>
      <c r="CJ55" s="1222"/>
      <c r="CK55" s="1222"/>
      <c r="CL55" s="1222"/>
      <c r="CM55" s="1222"/>
      <c r="CN55" s="1222">
        <v>0</v>
      </c>
      <c r="CO55" s="1222"/>
      <c r="CP55" s="1222"/>
      <c r="CQ55" s="1222"/>
      <c r="CR55" s="1222"/>
      <c r="CS55" s="1222"/>
      <c r="CT55" s="1222"/>
      <c r="CU55" s="1222"/>
      <c r="CV55" s="1222">
        <v>0</v>
      </c>
      <c r="CW55" s="1222"/>
      <c r="CX55" s="1222"/>
      <c r="CY55" s="1222"/>
      <c r="CZ55" s="1222"/>
      <c r="DA55" s="1222"/>
      <c r="DB55" s="1222"/>
      <c r="DC55" s="1222"/>
    </row>
    <row r="56" spans="1:109" x14ac:dyDescent="0.15">
      <c r="A56" s="1209"/>
      <c r="B56" s="259"/>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9" customFormat="1" x14ac:dyDescent="0.15">
      <c r="B57" s="1223"/>
      <c r="G57" s="1211"/>
      <c r="H57" s="1211"/>
      <c r="I57" s="1224"/>
      <c r="J57" s="1224"/>
      <c r="K57" s="1220"/>
      <c r="L57" s="1220"/>
      <c r="M57" s="1220"/>
      <c r="N57" s="1220"/>
      <c r="AM57" s="255"/>
      <c r="AN57" s="1217"/>
      <c r="AO57" s="1217"/>
      <c r="AP57" s="1217"/>
      <c r="AQ57" s="1217"/>
      <c r="AR57" s="1217"/>
      <c r="AS57" s="1217"/>
      <c r="AT57" s="1217"/>
      <c r="AU57" s="1217"/>
      <c r="AV57" s="1217"/>
      <c r="AW57" s="1217"/>
      <c r="AX57" s="1217"/>
      <c r="AY57" s="1217"/>
      <c r="AZ57" s="1217"/>
      <c r="BA57" s="1217"/>
      <c r="BB57" s="1221" t="s">
        <v>611</v>
      </c>
      <c r="BC57" s="1221"/>
      <c r="BD57" s="1221"/>
      <c r="BE57" s="1221"/>
      <c r="BF57" s="1221"/>
      <c r="BG57" s="1221"/>
      <c r="BH57" s="1221"/>
      <c r="BI57" s="1221"/>
      <c r="BJ57" s="1221"/>
      <c r="BK57" s="1221"/>
      <c r="BL57" s="1221"/>
      <c r="BM57" s="1221"/>
      <c r="BN57" s="1221"/>
      <c r="BO57" s="1221"/>
      <c r="BP57" s="1222">
        <v>60.3</v>
      </c>
      <c r="BQ57" s="1222"/>
      <c r="BR57" s="1222"/>
      <c r="BS57" s="1222"/>
      <c r="BT57" s="1222"/>
      <c r="BU57" s="1222"/>
      <c r="BV57" s="1222"/>
      <c r="BW57" s="1222"/>
      <c r="BX57" s="1222">
        <v>60.5</v>
      </c>
      <c r="BY57" s="1222"/>
      <c r="BZ57" s="1222"/>
      <c r="CA57" s="1222"/>
      <c r="CB57" s="1222"/>
      <c r="CC57" s="1222"/>
      <c r="CD57" s="1222"/>
      <c r="CE57" s="1222"/>
      <c r="CF57" s="1222">
        <v>61.2</v>
      </c>
      <c r="CG57" s="1222"/>
      <c r="CH57" s="1222"/>
      <c r="CI57" s="1222"/>
      <c r="CJ57" s="1222"/>
      <c r="CK57" s="1222"/>
      <c r="CL57" s="1222"/>
      <c r="CM57" s="1222"/>
      <c r="CN57" s="1222">
        <v>63.1</v>
      </c>
      <c r="CO57" s="1222"/>
      <c r="CP57" s="1222"/>
      <c r="CQ57" s="1222"/>
      <c r="CR57" s="1222"/>
      <c r="CS57" s="1222"/>
      <c r="CT57" s="1222"/>
      <c r="CU57" s="1222"/>
      <c r="CV57" s="1222">
        <v>63.5</v>
      </c>
      <c r="CW57" s="1222"/>
      <c r="CX57" s="1222"/>
      <c r="CY57" s="1222"/>
      <c r="CZ57" s="1222"/>
      <c r="DA57" s="1222"/>
      <c r="DB57" s="1222"/>
      <c r="DC57" s="1222"/>
      <c r="DD57" s="1225"/>
      <c r="DE57" s="1223"/>
    </row>
    <row r="58" spans="1:109" s="1209" customFormat="1" x14ac:dyDescent="0.15">
      <c r="A58" s="255"/>
      <c r="B58" s="1223"/>
      <c r="G58" s="1211"/>
      <c r="H58" s="1211"/>
      <c r="I58" s="1224"/>
      <c r="J58" s="1224"/>
      <c r="K58" s="1220"/>
      <c r="L58" s="1220"/>
      <c r="M58" s="1220"/>
      <c r="N58" s="1220"/>
      <c r="AM58" s="255"/>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9" customFormat="1" x14ac:dyDescent="0.15">
      <c r="A59" s="255"/>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9" customFormat="1" x14ac:dyDescent="0.15">
      <c r="A60" s="255"/>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9" customFormat="1" x14ac:dyDescent="0.15">
      <c r="A61" s="255"/>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x14ac:dyDescent="0.15">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7.25" x14ac:dyDescent="0.15">
      <c r="B63" s="312" t="s">
        <v>613</v>
      </c>
    </row>
    <row r="64" spans="1:109" x14ac:dyDescent="0.15">
      <c r="B64" s="259"/>
      <c r="G64" s="1208"/>
      <c r="I64" s="1231"/>
      <c r="J64" s="1231"/>
      <c r="K64" s="1231"/>
      <c r="L64" s="1231"/>
      <c r="M64" s="1231"/>
      <c r="N64" s="1232"/>
      <c r="AM64" s="1208"/>
      <c r="AN64" s="1208" t="s">
        <v>606</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x14ac:dyDescent="0.15">
      <c r="B65" s="259"/>
      <c r="AN65" s="1249" t="s">
        <v>614</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x14ac:dyDescent="0.15">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x14ac:dyDescent="0.15">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x14ac:dyDescent="0.15">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x14ac:dyDescent="0.15">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x14ac:dyDescent="0.15">
      <c r="B70" s="259"/>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x14ac:dyDescent="0.15">
      <c r="B71" s="259"/>
      <c r="G71" s="1236"/>
      <c r="I71" s="1237"/>
      <c r="J71" s="1234"/>
      <c r="K71" s="1234"/>
      <c r="L71" s="1235"/>
      <c r="M71" s="1234"/>
      <c r="N71" s="1235"/>
      <c r="AM71" s="1236"/>
      <c r="AN71" s="255" t="s">
        <v>608</v>
      </c>
    </row>
    <row r="72" spans="2:107" x14ac:dyDescent="0.15">
      <c r="B72" s="259"/>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566</v>
      </c>
      <c r="BQ72" s="1217"/>
      <c r="BR72" s="1217"/>
      <c r="BS72" s="1217"/>
      <c r="BT72" s="1217"/>
      <c r="BU72" s="1217"/>
      <c r="BV72" s="1217"/>
      <c r="BW72" s="1217"/>
      <c r="BX72" s="1217" t="s">
        <v>567</v>
      </c>
      <c r="BY72" s="1217"/>
      <c r="BZ72" s="1217"/>
      <c r="CA72" s="1217"/>
      <c r="CB72" s="1217"/>
      <c r="CC72" s="1217"/>
      <c r="CD72" s="1217"/>
      <c r="CE72" s="1217"/>
      <c r="CF72" s="1217" t="s">
        <v>568</v>
      </c>
      <c r="CG72" s="1217"/>
      <c r="CH72" s="1217"/>
      <c r="CI72" s="1217"/>
      <c r="CJ72" s="1217"/>
      <c r="CK72" s="1217"/>
      <c r="CL72" s="1217"/>
      <c r="CM72" s="1217"/>
      <c r="CN72" s="1217" t="s">
        <v>569</v>
      </c>
      <c r="CO72" s="1217"/>
      <c r="CP72" s="1217"/>
      <c r="CQ72" s="1217"/>
      <c r="CR72" s="1217"/>
      <c r="CS72" s="1217"/>
      <c r="CT72" s="1217"/>
      <c r="CU72" s="1217"/>
      <c r="CV72" s="1217" t="s">
        <v>570</v>
      </c>
      <c r="CW72" s="1217"/>
      <c r="CX72" s="1217"/>
      <c r="CY72" s="1217"/>
      <c r="CZ72" s="1217"/>
      <c r="DA72" s="1217"/>
      <c r="DB72" s="1217"/>
      <c r="DC72" s="1217"/>
    </row>
    <row r="73" spans="2:107" x14ac:dyDescent="0.15">
      <c r="B73" s="259"/>
      <c r="G73" s="1218"/>
      <c r="H73" s="1218"/>
      <c r="I73" s="1218"/>
      <c r="J73" s="1218"/>
      <c r="K73" s="1238"/>
      <c r="L73" s="1238"/>
      <c r="M73" s="1238"/>
      <c r="N73" s="1238"/>
      <c r="AM73" s="1210"/>
      <c r="AN73" s="1221" t="s">
        <v>609</v>
      </c>
      <c r="AO73" s="1221"/>
      <c r="AP73" s="1221"/>
      <c r="AQ73" s="1221"/>
      <c r="AR73" s="1221"/>
      <c r="AS73" s="1221"/>
      <c r="AT73" s="1221"/>
      <c r="AU73" s="1221"/>
      <c r="AV73" s="1221"/>
      <c r="AW73" s="1221"/>
      <c r="AX73" s="1221"/>
      <c r="AY73" s="1221"/>
      <c r="AZ73" s="1221"/>
      <c r="BA73" s="1221"/>
      <c r="BB73" s="1221" t="s">
        <v>610</v>
      </c>
      <c r="BC73" s="1221"/>
      <c r="BD73" s="1221"/>
      <c r="BE73" s="1221"/>
      <c r="BF73" s="1221"/>
      <c r="BG73" s="1221"/>
      <c r="BH73" s="1221"/>
      <c r="BI73" s="1221"/>
      <c r="BJ73" s="1221"/>
      <c r="BK73" s="1221"/>
      <c r="BL73" s="1221"/>
      <c r="BM73" s="1221"/>
      <c r="BN73" s="1221"/>
      <c r="BO73" s="1221"/>
      <c r="BP73" s="1222">
        <v>64.5</v>
      </c>
      <c r="BQ73" s="1222"/>
      <c r="BR73" s="1222"/>
      <c r="BS73" s="1222"/>
      <c r="BT73" s="1222"/>
      <c r="BU73" s="1222"/>
      <c r="BV73" s="1222"/>
      <c r="BW73" s="1222"/>
      <c r="BX73" s="1222">
        <v>61.8</v>
      </c>
      <c r="BY73" s="1222"/>
      <c r="BZ73" s="1222"/>
      <c r="CA73" s="1222"/>
      <c r="CB73" s="1222"/>
      <c r="CC73" s="1222"/>
      <c r="CD73" s="1222"/>
      <c r="CE73" s="1222"/>
      <c r="CF73" s="1222">
        <v>62.2</v>
      </c>
      <c r="CG73" s="1222"/>
      <c r="CH73" s="1222"/>
      <c r="CI73" s="1222"/>
      <c r="CJ73" s="1222"/>
      <c r="CK73" s="1222"/>
      <c r="CL73" s="1222"/>
      <c r="CM73" s="1222"/>
      <c r="CN73" s="1222">
        <v>53.7</v>
      </c>
      <c r="CO73" s="1222"/>
      <c r="CP73" s="1222"/>
      <c r="CQ73" s="1222"/>
      <c r="CR73" s="1222"/>
      <c r="CS73" s="1222"/>
      <c r="CT73" s="1222"/>
      <c r="CU73" s="1222"/>
      <c r="CV73" s="1222">
        <v>41.4</v>
      </c>
      <c r="CW73" s="1222"/>
      <c r="CX73" s="1222"/>
      <c r="CY73" s="1222"/>
      <c r="CZ73" s="1222"/>
      <c r="DA73" s="1222"/>
      <c r="DB73" s="1222"/>
      <c r="DC73" s="1222"/>
    </row>
    <row r="74" spans="2:107" x14ac:dyDescent="0.15">
      <c r="B74" s="259"/>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x14ac:dyDescent="0.15">
      <c r="B75" s="259"/>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615</v>
      </c>
      <c r="BC75" s="1221"/>
      <c r="BD75" s="1221"/>
      <c r="BE75" s="1221"/>
      <c r="BF75" s="1221"/>
      <c r="BG75" s="1221"/>
      <c r="BH75" s="1221"/>
      <c r="BI75" s="1221"/>
      <c r="BJ75" s="1221"/>
      <c r="BK75" s="1221"/>
      <c r="BL75" s="1221"/>
      <c r="BM75" s="1221"/>
      <c r="BN75" s="1221"/>
      <c r="BO75" s="1221"/>
      <c r="BP75" s="1222">
        <v>5.6</v>
      </c>
      <c r="BQ75" s="1222"/>
      <c r="BR75" s="1222"/>
      <c r="BS75" s="1222"/>
      <c r="BT75" s="1222"/>
      <c r="BU75" s="1222"/>
      <c r="BV75" s="1222"/>
      <c r="BW75" s="1222"/>
      <c r="BX75" s="1222">
        <v>5.6</v>
      </c>
      <c r="BY75" s="1222"/>
      <c r="BZ75" s="1222"/>
      <c r="CA75" s="1222"/>
      <c r="CB75" s="1222"/>
      <c r="CC75" s="1222"/>
      <c r="CD75" s="1222"/>
      <c r="CE75" s="1222"/>
      <c r="CF75" s="1222">
        <v>5.6</v>
      </c>
      <c r="CG75" s="1222"/>
      <c r="CH75" s="1222"/>
      <c r="CI75" s="1222"/>
      <c r="CJ75" s="1222"/>
      <c r="CK75" s="1222"/>
      <c r="CL75" s="1222"/>
      <c r="CM75" s="1222"/>
      <c r="CN75" s="1222">
        <v>5.6</v>
      </c>
      <c r="CO75" s="1222"/>
      <c r="CP75" s="1222"/>
      <c r="CQ75" s="1222"/>
      <c r="CR75" s="1222"/>
      <c r="CS75" s="1222"/>
      <c r="CT75" s="1222"/>
      <c r="CU75" s="1222"/>
      <c r="CV75" s="1222">
        <v>5.6</v>
      </c>
      <c r="CW75" s="1222"/>
      <c r="CX75" s="1222"/>
      <c r="CY75" s="1222"/>
      <c r="CZ75" s="1222"/>
      <c r="DA75" s="1222"/>
      <c r="DB75" s="1222"/>
      <c r="DC75" s="1222"/>
    </row>
    <row r="76" spans="2:107" x14ac:dyDescent="0.15">
      <c r="B76" s="259"/>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x14ac:dyDescent="0.15">
      <c r="B77" s="259"/>
      <c r="G77" s="1211"/>
      <c r="H77" s="1211"/>
      <c r="I77" s="1211"/>
      <c r="J77" s="1211"/>
      <c r="K77" s="1238"/>
      <c r="L77" s="1238"/>
      <c r="M77" s="1238"/>
      <c r="N77" s="1238"/>
      <c r="AN77" s="1217" t="s">
        <v>612</v>
      </c>
      <c r="AO77" s="1217"/>
      <c r="AP77" s="1217"/>
      <c r="AQ77" s="1217"/>
      <c r="AR77" s="1217"/>
      <c r="AS77" s="1217"/>
      <c r="AT77" s="1217"/>
      <c r="AU77" s="1217"/>
      <c r="AV77" s="1217"/>
      <c r="AW77" s="1217"/>
      <c r="AX77" s="1217"/>
      <c r="AY77" s="1217"/>
      <c r="AZ77" s="1217"/>
      <c r="BA77" s="1217"/>
      <c r="BB77" s="1221" t="s">
        <v>610</v>
      </c>
      <c r="BC77" s="1221"/>
      <c r="BD77" s="1221"/>
      <c r="BE77" s="1221"/>
      <c r="BF77" s="1221"/>
      <c r="BG77" s="1221"/>
      <c r="BH77" s="1221"/>
      <c r="BI77" s="1221"/>
      <c r="BJ77" s="1221"/>
      <c r="BK77" s="1221"/>
      <c r="BL77" s="1221"/>
      <c r="BM77" s="1221"/>
      <c r="BN77" s="1221"/>
      <c r="BO77" s="1221"/>
      <c r="BP77" s="1222">
        <v>20.5</v>
      </c>
      <c r="BQ77" s="1222"/>
      <c r="BR77" s="1222"/>
      <c r="BS77" s="1222"/>
      <c r="BT77" s="1222"/>
      <c r="BU77" s="1222"/>
      <c r="BV77" s="1222"/>
      <c r="BW77" s="1222"/>
      <c r="BX77" s="1222">
        <v>21.4</v>
      </c>
      <c r="BY77" s="1222"/>
      <c r="BZ77" s="1222"/>
      <c r="CA77" s="1222"/>
      <c r="CB77" s="1222"/>
      <c r="CC77" s="1222"/>
      <c r="CD77" s="1222"/>
      <c r="CE77" s="1222"/>
      <c r="CF77" s="1222">
        <v>12.8</v>
      </c>
      <c r="CG77" s="1222"/>
      <c r="CH77" s="1222"/>
      <c r="CI77" s="1222"/>
      <c r="CJ77" s="1222"/>
      <c r="CK77" s="1222"/>
      <c r="CL77" s="1222"/>
      <c r="CM77" s="1222"/>
      <c r="CN77" s="1222">
        <v>0</v>
      </c>
      <c r="CO77" s="1222"/>
      <c r="CP77" s="1222"/>
      <c r="CQ77" s="1222"/>
      <c r="CR77" s="1222"/>
      <c r="CS77" s="1222"/>
      <c r="CT77" s="1222"/>
      <c r="CU77" s="1222"/>
      <c r="CV77" s="1222">
        <v>0</v>
      </c>
      <c r="CW77" s="1222"/>
      <c r="CX77" s="1222"/>
      <c r="CY77" s="1222"/>
      <c r="CZ77" s="1222"/>
      <c r="DA77" s="1222"/>
      <c r="DB77" s="1222"/>
      <c r="DC77" s="1222"/>
    </row>
    <row r="78" spans="2:107" x14ac:dyDescent="0.15">
      <c r="B78" s="259"/>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x14ac:dyDescent="0.15">
      <c r="B79" s="259"/>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615</v>
      </c>
      <c r="BC79" s="1221"/>
      <c r="BD79" s="1221"/>
      <c r="BE79" s="1221"/>
      <c r="BF79" s="1221"/>
      <c r="BG79" s="1221"/>
      <c r="BH79" s="1221"/>
      <c r="BI79" s="1221"/>
      <c r="BJ79" s="1221"/>
      <c r="BK79" s="1221"/>
      <c r="BL79" s="1221"/>
      <c r="BM79" s="1221"/>
      <c r="BN79" s="1221"/>
      <c r="BO79" s="1221"/>
      <c r="BP79" s="1222">
        <v>7.9</v>
      </c>
      <c r="BQ79" s="1222"/>
      <c r="BR79" s="1222"/>
      <c r="BS79" s="1222"/>
      <c r="BT79" s="1222"/>
      <c r="BU79" s="1222"/>
      <c r="BV79" s="1222"/>
      <c r="BW79" s="1222"/>
      <c r="BX79" s="1222">
        <v>7.7</v>
      </c>
      <c r="BY79" s="1222"/>
      <c r="BZ79" s="1222"/>
      <c r="CA79" s="1222"/>
      <c r="CB79" s="1222"/>
      <c r="CC79" s="1222"/>
      <c r="CD79" s="1222"/>
      <c r="CE79" s="1222"/>
      <c r="CF79" s="1222">
        <v>7.3</v>
      </c>
      <c r="CG79" s="1222"/>
      <c r="CH79" s="1222"/>
      <c r="CI79" s="1222"/>
      <c r="CJ79" s="1222"/>
      <c r="CK79" s="1222"/>
      <c r="CL79" s="1222"/>
      <c r="CM79" s="1222"/>
      <c r="CN79" s="1222">
        <v>7.2</v>
      </c>
      <c r="CO79" s="1222"/>
      <c r="CP79" s="1222"/>
      <c r="CQ79" s="1222"/>
      <c r="CR79" s="1222"/>
      <c r="CS79" s="1222"/>
      <c r="CT79" s="1222"/>
      <c r="CU79" s="1222"/>
      <c r="CV79" s="1222">
        <v>7.2</v>
      </c>
      <c r="CW79" s="1222"/>
      <c r="CX79" s="1222"/>
      <c r="CY79" s="1222"/>
      <c r="CZ79" s="1222"/>
      <c r="DA79" s="1222"/>
      <c r="DB79" s="1222"/>
      <c r="DC79" s="1222"/>
    </row>
    <row r="80" spans="2:107" x14ac:dyDescent="0.15">
      <c r="B80" s="259"/>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x14ac:dyDescent="0.15">
      <c r="B81" s="259"/>
    </row>
    <row r="82" spans="2:109" ht="17.25" x14ac:dyDescent="0.15">
      <c r="B82" s="259"/>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MgwseSHbbelfJM0NcK0Nd6ONX3zePfo/RVvn38tdf7TUn6tBm40ECnw2Tndi2ZVYy3dqkv36wKewyHoJ2ONgRQ==" saltValue="HxSL/FdB/rEpLmb7V80Gx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24A4-97D7-418F-A70B-3FE2A1AADA53}">
  <sheetPr>
    <pageSetUpPr fitToPage="1"/>
  </sheetPr>
  <dimension ref="A1:DR125"/>
  <sheetViews>
    <sheetView showGridLines="0" topLeftCell="A111"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564</v>
      </c>
    </row>
  </sheetData>
  <sheetProtection algorithmName="SHA-512" hashValue="89MWlQZ6eUaNaG7AbrmM3BDRXRUSdySwwp4W8WbryclgERXbdpt9q/TV8oQWH+uuRCyiTvoD+JbM9KTW7tQW9g==" saltValue="R7YoiThQ6CDPH5JnkaxAK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4FCB-78B6-468B-8911-B20E1C70474F}">
  <sheetPr>
    <pageSetUpPr fitToPage="1"/>
  </sheetPr>
  <dimension ref="A1:DR125"/>
  <sheetViews>
    <sheetView showGridLines="0" tabSelected="1" topLeftCell="D61"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564</v>
      </c>
    </row>
  </sheetData>
  <sheetProtection algorithmName="SHA-512" hashValue="4d0XFFTNpcF7NwV3ZWIbEKbf9+GG/H98xv09UEIS+t/8yxPRsDYLA1+r3q8H2ifSAsQ0IxprYQB0f9Yrh/uM2g==" saltValue="j/XzmgSKY5MbJ0FcD5tOG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563</v>
      </c>
      <c r="G2" s="149"/>
      <c r="H2" s="150"/>
    </row>
    <row r="3" spans="1:8" x14ac:dyDescent="0.15">
      <c r="A3" s="146" t="s">
        <v>556</v>
      </c>
      <c r="B3" s="151"/>
      <c r="C3" s="152"/>
      <c r="D3" s="153">
        <v>35765</v>
      </c>
      <c r="E3" s="154"/>
      <c r="F3" s="155">
        <v>73475</v>
      </c>
      <c r="G3" s="156"/>
      <c r="H3" s="157"/>
    </row>
    <row r="4" spans="1:8" x14ac:dyDescent="0.15">
      <c r="A4" s="158"/>
      <c r="B4" s="159"/>
      <c r="C4" s="160"/>
      <c r="D4" s="161">
        <v>5652</v>
      </c>
      <c r="E4" s="162"/>
      <c r="F4" s="163">
        <v>43072</v>
      </c>
      <c r="G4" s="164"/>
      <c r="H4" s="165"/>
    </row>
    <row r="5" spans="1:8" x14ac:dyDescent="0.15">
      <c r="A5" s="146" t="s">
        <v>558</v>
      </c>
      <c r="B5" s="151"/>
      <c r="C5" s="152"/>
      <c r="D5" s="153">
        <v>62245</v>
      </c>
      <c r="E5" s="154"/>
      <c r="F5" s="155">
        <v>87464</v>
      </c>
      <c r="G5" s="156"/>
      <c r="H5" s="157"/>
    </row>
    <row r="6" spans="1:8" x14ac:dyDescent="0.15">
      <c r="A6" s="158"/>
      <c r="B6" s="159"/>
      <c r="C6" s="160"/>
      <c r="D6" s="161">
        <v>16171</v>
      </c>
      <c r="E6" s="162"/>
      <c r="F6" s="163">
        <v>47479</v>
      </c>
      <c r="G6" s="164"/>
      <c r="H6" s="165"/>
    </row>
    <row r="7" spans="1:8" x14ac:dyDescent="0.15">
      <c r="A7" s="146" t="s">
        <v>559</v>
      </c>
      <c r="B7" s="151"/>
      <c r="C7" s="152"/>
      <c r="D7" s="153">
        <v>81964</v>
      </c>
      <c r="E7" s="154"/>
      <c r="F7" s="155">
        <v>96248</v>
      </c>
      <c r="G7" s="156"/>
      <c r="H7" s="157"/>
    </row>
    <row r="8" spans="1:8" x14ac:dyDescent="0.15">
      <c r="A8" s="158"/>
      <c r="B8" s="159"/>
      <c r="C8" s="160"/>
      <c r="D8" s="161">
        <v>44060</v>
      </c>
      <c r="E8" s="162"/>
      <c r="F8" s="163">
        <v>55768</v>
      </c>
      <c r="G8" s="164"/>
      <c r="H8" s="165"/>
    </row>
    <row r="9" spans="1:8" x14ac:dyDescent="0.15">
      <c r="A9" s="146" t="s">
        <v>560</v>
      </c>
      <c r="B9" s="151"/>
      <c r="C9" s="152"/>
      <c r="D9" s="153">
        <v>52448</v>
      </c>
      <c r="E9" s="154"/>
      <c r="F9" s="155">
        <v>76413</v>
      </c>
      <c r="G9" s="156"/>
      <c r="H9" s="157"/>
    </row>
    <row r="10" spans="1:8" x14ac:dyDescent="0.15">
      <c r="A10" s="158"/>
      <c r="B10" s="159"/>
      <c r="C10" s="160"/>
      <c r="D10" s="161">
        <v>9131</v>
      </c>
      <c r="E10" s="162"/>
      <c r="F10" s="163">
        <v>39658</v>
      </c>
      <c r="G10" s="164"/>
      <c r="H10" s="165"/>
    </row>
    <row r="11" spans="1:8" x14ac:dyDescent="0.15">
      <c r="A11" s="146" t="s">
        <v>561</v>
      </c>
      <c r="B11" s="151"/>
      <c r="C11" s="152"/>
      <c r="D11" s="153">
        <v>19202</v>
      </c>
      <c r="E11" s="154"/>
      <c r="F11" s="155">
        <v>66481</v>
      </c>
      <c r="G11" s="156"/>
      <c r="H11" s="157"/>
    </row>
    <row r="12" spans="1:8" x14ac:dyDescent="0.15">
      <c r="A12" s="158"/>
      <c r="B12" s="159"/>
      <c r="C12" s="166"/>
      <c r="D12" s="161">
        <v>5670</v>
      </c>
      <c r="E12" s="162"/>
      <c r="F12" s="163">
        <v>36120</v>
      </c>
      <c r="G12" s="164"/>
      <c r="H12" s="165"/>
    </row>
    <row r="13" spans="1:8" x14ac:dyDescent="0.15">
      <c r="A13" s="146"/>
      <c r="B13" s="151"/>
      <c r="C13" s="152"/>
      <c r="D13" s="153">
        <v>50325</v>
      </c>
      <c r="E13" s="154"/>
      <c r="F13" s="155">
        <v>80016</v>
      </c>
      <c r="G13" s="167"/>
      <c r="H13" s="157"/>
    </row>
    <row r="14" spans="1:8" x14ac:dyDescent="0.15">
      <c r="A14" s="158"/>
      <c r="B14" s="159"/>
      <c r="C14" s="160"/>
      <c r="D14" s="161">
        <v>16137</v>
      </c>
      <c r="E14" s="162"/>
      <c r="F14" s="163">
        <v>44419</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7.57</v>
      </c>
      <c r="C19" s="168">
        <f>ROUND(VALUE(SUBSTITUTE(実質収支比率等に係る経年分析!G$48,"▲","-")),2)</f>
        <v>8.3800000000000008</v>
      </c>
      <c r="D19" s="168">
        <f>ROUND(VALUE(SUBSTITUTE(実質収支比率等に係る経年分析!H$48,"▲","-")),2)</f>
        <v>3.62</v>
      </c>
      <c r="E19" s="168">
        <f>ROUND(VALUE(SUBSTITUTE(実質収支比率等に係る経年分析!I$48,"▲","-")),2)</f>
        <v>6.87</v>
      </c>
      <c r="F19" s="168">
        <f>ROUND(VALUE(SUBSTITUTE(実質収支比率等に係る経年分析!J$48,"▲","-")),2)</f>
        <v>9.01</v>
      </c>
    </row>
    <row r="20" spans="1:11" x14ac:dyDescent="0.15">
      <c r="A20" s="168" t="s">
        <v>57</v>
      </c>
      <c r="B20" s="168">
        <f>ROUND(VALUE(SUBSTITUTE(実質収支比率等に係る経年分析!F$47,"▲","-")),2)</f>
        <v>12.92</v>
      </c>
      <c r="C20" s="168">
        <f>ROUND(VALUE(SUBSTITUTE(実質収支比率等に係る経年分析!G$47,"▲","-")),2)</f>
        <v>12.16</v>
      </c>
      <c r="D20" s="168">
        <f>ROUND(VALUE(SUBSTITUTE(実質収支比率等に係る経年分析!H$47,"▲","-")),2)</f>
        <v>13.97</v>
      </c>
      <c r="E20" s="168">
        <f>ROUND(VALUE(SUBSTITUTE(実質収支比率等に係る経年分析!I$47,"▲","-")),2)</f>
        <v>13.54</v>
      </c>
      <c r="F20" s="168">
        <f>ROUND(VALUE(SUBSTITUTE(実質収支比率等に係る経年分析!J$47,"▲","-")),2)</f>
        <v>15.16</v>
      </c>
    </row>
    <row r="21" spans="1:11" x14ac:dyDescent="0.15">
      <c r="A21" s="168" t="s">
        <v>58</v>
      </c>
      <c r="B21" s="168">
        <f>IF(ISNUMBER(VALUE(SUBSTITUTE(実質収支比率等に係る経年分析!F$49,"▲","-"))),ROUND(VALUE(SUBSTITUTE(実質収支比率等に係る経年分析!F$49,"▲","-")),2),NA())</f>
        <v>-2.62</v>
      </c>
      <c r="C21" s="168">
        <f>IF(ISNUMBER(VALUE(SUBSTITUTE(実質収支比率等に係る経年分析!G$49,"▲","-"))),ROUND(VALUE(SUBSTITUTE(実質収支比率等に係る経年分析!G$49,"▲","-")),2),NA())</f>
        <v>0.96</v>
      </c>
      <c r="D21" s="168">
        <f>IF(ISNUMBER(VALUE(SUBSTITUTE(実質収支比率等に係る経年分析!H$49,"▲","-"))),ROUND(VALUE(SUBSTITUTE(実質収支比率等に係る経年分析!H$49,"▲","-")),2),NA())</f>
        <v>-1.81</v>
      </c>
      <c r="E21" s="168">
        <f>IF(ISNUMBER(VALUE(SUBSTITUTE(実質収支比率等に係る経年分析!I$49,"▲","-"))),ROUND(VALUE(SUBSTITUTE(実質収支比率等に係る経年分析!I$49,"▲","-")),2),NA())</f>
        <v>4.3</v>
      </c>
      <c r="F21" s="168">
        <f>IF(ISNUMBER(VALUE(SUBSTITUTE(実質収支比率等に係る経年分析!J$49,"▲","-"))),ROUND(VALUE(SUBSTITUTE(実質収支比率等に係る経年分析!J$49,"▲","-")),2),NA())</f>
        <v>3.7</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0.88</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1.74</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15">
      <c r="A31" s="169" t="e">
        <f>IF(連結実質赤字比率に係る赤字・黒字の構成分析!C$39="",NA(),連結実質赤字比率に係る赤字・黒字の構成分析!C$39)</f>
        <v>#N/A</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#VALUE!</v>
      </c>
      <c r="G31" s="169" t="e">
        <f>IF(ROUND(VALUE(SUBSTITUTE(連結実質赤字比率に係る赤字・黒字の構成分析!H$39,"▲", "-")), 2) &gt;= 0, ABS(ROUND(VALUE(SUBSTITUTE(連結実質赤字比率に係る赤字・黒字の構成分析!H$39,"▲", "-")), 2)), NA())</f>
        <v>#VALUE!</v>
      </c>
      <c r="H31" s="169" t="e">
        <f>IF(ROUND(VALUE(SUBSTITUTE(連結実質赤字比率に係る赤字・黒字の構成分析!I$39,"▲", "-")), 2) &lt; 0, ABS(ROUND(VALUE(SUBSTITUTE(連結実質赤字比率に係る赤字・黒字の構成分析!I$39,"▲", "-")), 2)), NA())</f>
        <v>#VALUE!</v>
      </c>
      <c r="I31" s="169" t="e">
        <f>IF(ROUND(VALUE(SUBSTITUTE(連結実質赤字比率に係る赤字・黒字の構成分析!I$39,"▲", "-")), 2) &gt;= 0, ABS(ROUND(VALUE(SUBSTITUTE(連結実質赤字比率に係る赤字・黒字の構成分析!I$39,"▲", "-")), 2)), NA())</f>
        <v>#VALUE!</v>
      </c>
      <c r="J31" s="169" t="e">
        <f>IF(ROUND(VALUE(SUBSTITUTE(連結実質赤字比率に係る赤字・黒字の構成分析!J$39,"▲", "-")), 2) &lt; 0, ABS(ROUND(VALUE(SUBSTITUTE(連結実質赤字比率に係る赤字・黒字の構成分析!J$39,"▲", "-")), 2)), NA())</f>
        <v>#VALUE!</v>
      </c>
      <c r="K31" s="169" t="e">
        <f>IF(ROUND(VALUE(SUBSTITUTE(連結実質赤字比率に係る赤字・黒字の構成分析!J$39,"▲", "-")), 2) &gt;= 0, ABS(ROUND(VALUE(SUBSTITUTE(連結実質赤字比率に係る赤字・黒字の構成分析!J$39,"▲", "-")), 2)), NA())</f>
        <v>#VALUE!</v>
      </c>
    </row>
    <row r="32" spans="1:11" x14ac:dyDescent="0.15">
      <c r="A32" s="169" t="str">
        <f>IF(連結実質赤字比率に係る赤字・黒字の構成分析!C$38="",NA(),連結実質赤字比率に係る赤字・黒字の構成分析!C$38)</f>
        <v>後期高齢者医療特別会計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0.04</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0.03</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#VALUE!</v>
      </c>
      <c r="C33" s="169" t="e">
        <f>IF(ROUND(VALUE(SUBSTITUTE(連結実質赤字比率に係る赤字・黒字の構成分析!F$37,"▲", "-")), 2) &gt;= 0, ABS(ROUND(VALUE(SUBSTITUTE(連結実質赤字比率に係る赤字・黒字の構成分析!F$37,"▲", "-")), 2)), NA())</f>
        <v>#VALUE!</v>
      </c>
      <c r="D33" s="169" t="e">
        <f>IF(ROUND(VALUE(SUBSTITUTE(連結実質赤字比率に係る赤字・黒字の構成分析!G$37,"▲", "-")), 2) &lt; 0, ABS(ROUND(VALUE(SUBSTITUTE(連結実質赤字比率に係る赤字・黒字の構成分析!G$37,"▲", "-")), 2)), NA())</f>
        <v>#VALUE!</v>
      </c>
      <c r="E33" s="169" t="e">
        <f>IF(ROUND(VALUE(SUBSTITUTE(連結実質赤字比率に係る赤字・黒字の構成分析!G$37,"▲", "-")), 2) &gt;= 0, ABS(ROUND(VALUE(SUBSTITUTE(連結実質赤字比率に係る赤字・黒字の構成分析!G$37,"▲", "-")), 2)), NA())</f>
        <v>#VALUE!</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2.52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2.61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2.87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7.56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8.3699999999999992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3.61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6.87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9.01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29.5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28.59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32.44</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30.95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32.49</v>
      </c>
    </row>
    <row r="36" spans="1:16" x14ac:dyDescent="0.15">
      <c r="A36" s="169" t="str">
        <f>IF(連結実質赤字比率に係る赤字・黒字の構成分析!C$34="",NA(),連結実質赤字比率に係る赤字・黒字の構成分析!C$34)</f>
        <v>国民健康保険特別会計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0.73</v>
      </c>
      <c r="D36" s="169">
        <f>IF(ROUND(VALUE(SUBSTITUTE(連結実質赤字比率に係る赤字・黒字の構成分析!G$34,"▲", "-")), 2) &lt; 0, ABS(ROUND(VALUE(SUBSTITUTE(連結実質赤字比率に係る赤字・黒字の構成分析!G$34,"▲", "-")), 2)), NA())</f>
        <v>0.88</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0.3</v>
      </c>
      <c r="G36" s="169" t="e">
        <f>IF(ROUND(VALUE(SUBSTITUTE(連結実質赤字比率に係る赤字・黒字の構成分析!H$34,"▲", "-")), 2) &gt;= 0, ABS(ROUND(VALUE(SUBSTITUTE(連結実質赤字比率に係る赤字・黒字の構成分析!H$34,"▲", "-")), 2)), NA())</f>
        <v>#N/A</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0.41</v>
      </c>
      <c r="J36" s="169">
        <f>IF(ROUND(VALUE(SUBSTITUTE(連結実質赤字比率に係る赤字・黒字の構成分析!J$34,"▲", "-")), 2) &lt; 0, ABS(ROUND(VALUE(SUBSTITUTE(連結実質赤字比率に係る赤字・黒字の構成分析!J$34,"▲", "-")), 2)), NA())</f>
        <v>2.19</v>
      </c>
      <c r="K36" s="169" t="e">
        <f>IF(ROUND(VALUE(SUBSTITUTE(連結実質赤字比率に係る赤字・黒字の構成分析!J$34,"▲", "-")), 2) &gt;= 0, ABS(ROUND(VALUE(SUBSTITUTE(連結実質赤字比率に係る赤字・黒字の構成分析!J$34,"▲", "-")), 2)), NA())</f>
        <v>#N/A</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404</v>
      </c>
      <c r="E42" s="170"/>
      <c r="F42" s="170"/>
      <c r="G42" s="170">
        <f>'実質公債費比率（分子）の構造'!L$52</f>
        <v>386</v>
      </c>
      <c r="H42" s="170"/>
      <c r="I42" s="170"/>
      <c r="J42" s="170">
        <f>'実質公債費比率（分子）の構造'!M$52</f>
        <v>363</v>
      </c>
      <c r="K42" s="170"/>
      <c r="L42" s="170"/>
      <c r="M42" s="170">
        <f>'実質公債費比率（分子）の構造'!N$52</f>
        <v>360</v>
      </c>
      <c r="N42" s="170"/>
      <c r="O42" s="170"/>
      <c r="P42" s="170">
        <f>'実質公債費比率（分子）の構造'!O$52</f>
        <v>349</v>
      </c>
    </row>
    <row r="43" spans="1:16" x14ac:dyDescent="0.15">
      <c r="A43" s="170" t="s">
        <v>66</v>
      </c>
      <c r="B43" s="170">
        <f>'実質公債費比率（分子）の構造'!K$51</f>
        <v>0</v>
      </c>
      <c r="C43" s="170"/>
      <c r="D43" s="170"/>
      <c r="E43" s="170">
        <f>'実質公債費比率（分子）の構造'!L$51</f>
        <v>0</v>
      </c>
      <c r="F43" s="170"/>
      <c r="G43" s="170"/>
      <c r="H43" s="170">
        <f>'実質公債費比率（分子）の構造'!M$51</f>
        <v>0</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f>'実質公債費比率（分子）の構造'!K$49</f>
        <v>54</v>
      </c>
      <c r="C45" s="170"/>
      <c r="D45" s="170"/>
      <c r="E45" s="170">
        <f>'実質公債費比率（分子）の構造'!L$49</f>
        <v>20</v>
      </c>
      <c r="F45" s="170"/>
      <c r="G45" s="170"/>
      <c r="H45" s="170">
        <f>'実質公債費比率（分子）の構造'!M$49</f>
        <v>19</v>
      </c>
      <c r="I45" s="170"/>
      <c r="J45" s="170"/>
      <c r="K45" s="170">
        <f>'実質公債費比率（分子）の構造'!N$49</f>
        <v>21</v>
      </c>
      <c r="L45" s="170"/>
      <c r="M45" s="170"/>
      <c r="N45" s="170">
        <f>'実質公債費比率（分子）の構造'!O$49</f>
        <v>23</v>
      </c>
      <c r="O45" s="170"/>
      <c r="P45" s="170"/>
    </row>
    <row r="46" spans="1:16" x14ac:dyDescent="0.15">
      <c r="A46" s="170" t="s">
        <v>69</v>
      </c>
      <c r="B46" s="170">
        <f>'実質公債費比率（分子）の構造'!K$48</f>
        <v>114</v>
      </c>
      <c r="C46" s="170"/>
      <c r="D46" s="170"/>
      <c r="E46" s="170">
        <f>'実質公債費比率（分子）の構造'!L$48</f>
        <v>123</v>
      </c>
      <c r="F46" s="170"/>
      <c r="G46" s="170"/>
      <c r="H46" s="170">
        <f>'実質公債費比率（分子）の構造'!M$48</f>
        <v>126</v>
      </c>
      <c r="I46" s="170"/>
      <c r="J46" s="170"/>
      <c r="K46" s="170">
        <f>'実質公債費比率（分子）の構造'!N$48</f>
        <v>128</v>
      </c>
      <c r="L46" s="170"/>
      <c r="M46" s="170"/>
      <c r="N46" s="170">
        <f>'実質公債費比率（分子）の構造'!O$48</f>
        <v>131</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432</v>
      </c>
      <c r="C49" s="170"/>
      <c r="D49" s="170"/>
      <c r="E49" s="170">
        <f>'実質公債費比率（分子）の構造'!L$45</f>
        <v>450</v>
      </c>
      <c r="F49" s="170"/>
      <c r="G49" s="170"/>
      <c r="H49" s="170">
        <f>'実質公債費比率（分子）の構造'!M$45</f>
        <v>437</v>
      </c>
      <c r="I49" s="170"/>
      <c r="J49" s="170"/>
      <c r="K49" s="170">
        <f>'実質公債費比率（分子）の構造'!N$45</f>
        <v>449</v>
      </c>
      <c r="L49" s="170"/>
      <c r="M49" s="170"/>
      <c r="N49" s="170">
        <f>'実質公債費比率（分子）の構造'!O$45</f>
        <v>442</v>
      </c>
      <c r="O49" s="170"/>
      <c r="P49" s="170"/>
    </row>
    <row r="50" spans="1:16" x14ac:dyDescent="0.15">
      <c r="A50" s="170" t="s">
        <v>73</v>
      </c>
      <c r="B50" s="170" t="e">
        <f>NA()</f>
        <v>#N/A</v>
      </c>
      <c r="C50" s="170">
        <f>IF(ISNUMBER('実質公債費比率（分子）の構造'!K$53),'実質公債費比率（分子）の構造'!K$53,NA())</f>
        <v>196</v>
      </c>
      <c r="D50" s="170" t="e">
        <f>NA()</f>
        <v>#N/A</v>
      </c>
      <c r="E50" s="170" t="e">
        <f>NA()</f>
        <v>#N/A</v>
      </c>
      <c r="F50" s="170">
        <f>IF(ISNUMBER('実質公債費比率（分子）の構造'!L$53),'実質公債費比率（分子）の構造'!L$53,NA())</f>
        <v>207</v>
      </c>
      <c r="G50" s="170" t="e">
        <f>NA()</f>
        <v>#N/A</v>
      </c>
      <c r="H50" s="170" t="e">
        <f>NA()</f>
        <v>#N/A</v>
      </c>
      <c r="I50" s="170">
        <f>IF(ISNUMBER('実質公債費比率（分子）の構造'!M$53),'実質公債費比率（分子）の構造'!M$53,NA())</f>
        <v>219</v>
      </c>
      <c r="J50" s="170" t="e">
        <f>NA()</f>
        <v>#N/A</v>
      </c>
      <c r="K50" s="170" t="e">
        <f>NA()</f>
        <v>#N/A</v>
      </c>
      <c r="L50" s="170">
        <f>IF(ISNUMBER('実質公債費比率（分子）の構造'!N$53),'実質公債費比率（分子）の構造'!N$53,NA())</f>
        <v>238</v>
      </c>
      <c r="M50" s="170" t="e">
        <f>NA()</f>
        <v>#N/A</v>
      </c>
      <c r="N50" s="170" t="e">
        <f>NA()</f>
        <v>#N/A</v>
      </c>
      <c r="O50" s="170">
        <f>IF(ISNUMBER('実質公債費比率（分子）の構造'!O$53),'実質公債費比率（分子）の構造'!O$53,NA())</f>
        <v>247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4234</v>
      </c>
      <c r="E56" s="169"/>
      <c r="F56" s="169"/>
      <c r="G56" s="169">
        <f>'将来負担比率（分子）の構造'!J$52</f>
        <v>4193</v>
      </c>
      <c r="H56" s="169"/>
      <c r="I56" s="169"/>
      <c r="J56" s="169">
        <f>'将来負担比率（分子）の構造'!K$52</f>
        <v>4246</v>
      </c>
      <c r="K56" s="169"/>
      <c r="L56" s="169"/>
      <c r="M56" s="169">
        <f>'将来負担比率（分子）の構造'!L$52</f>
        <v>4278</v>
      </c>
      <c r="N56" s="169"/>
      <c r="O56" s="169"/>
      <c r="P56" s="169">
        <f>'将来負担比率（分子）の構造'!M$52</f>
        <v>4073</v>
      </c>
    </row>
    <row r="57" spans="1:16" x14ac:dyDescent="0.15">
      <c r="A57" s="169" t="s">
        <v>44</v>
      </c>
      <c r="B57" s="169"/>
      <c r="C57" s="169"/>
      <c r="D57" s="169">
        <f>'将来負担比率（分子）の構造'!I$51</f>
        <v>33</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43</v>
      </c>
      <c r="B58" s="169"/>
      <c r="C58" s="169"/>
      <c r="D58" s="169">
        <f>'将来負担比率（分子）の構造'!I$50</f>
        <v>1061</v>
      </c>
      <c r="E58" s="169"/>
      <c r="F58" s="169"/>
      <c r="G58" s="169">
        <f>'将来負担比率（分子）の構造'!J$50</f>
        <v>1004</v>
      </c>
      <c r="H58" s="169"/>
      <c r="I58" s="169"/>
      <c r="J58" s="169">
        <f>'将来負担比率（分子）の構造'!K$50</f>
        <v>1198</v>
      </c>
      <c r="K58" s="169"/>
      <c r="L58" s="169"/>
      <c r="M58" s="169">
        <f>'将来負担比率（分子）の構造'!L$50</f>
        <v>1405</v>
      </c>
      <c r="N58" s="169"/>
      <c r="O58" s="169"/>
      <c r="P58" s="169">
        <f>'将来負担比率（分子）の構造'!M$50</f>
        <v>1796</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136</v>
      </c>
      <c r="C62" s="169"/>
      <c r="D62" s="169"/>
      <c r="E62" s="169">
        <f>'将来負担比率（分子）の構造'!J$45</f>
        <v>67</v>
      </c>
      <c r="F62" s="169"/>
      <c r="G62" s="169"/>
      <c r="H62" s="169">
        <f>'将来負担比率（分子）の構造'!K$45</f>
        <v>51</v>
      </c>
      <c r="I62" s="169"/>
      <c r="J62" s="169"/>
      <c r="K62" s="169" t="str">
        <f>'将来負担比率（分子）の構造'!L$45</f>
        <v>-</v>
      </c>
      <c r="L62" s="169"/>
      <c r="M62" s="169"/>
      <c r="N62" s="169" t="str">
        <f>'将来負担比率（分子）の構造'!M$45</f>
        <v>-</v>
      </c>
      <c r="O62" s="169"/>
      <c r="P62" s="169"/>
    </row>
    <row r="63" spans="1:16" x14ac:dyDescent="0.15">
      <c r="A63" s="169" t="s">
        <v>36</v>
      </c>
      <c r="B63" s="169">
        <f>'将来負担比率（分子）の構造'!I$44</f>
        <v>125</v>
      </c>
      <c r="C63" s="169"/>
      <c r="D63" s="169"/>
      <c r="E63" s="169">
        <f>'将来負担比率（分子）の構造'!J$44</f>
        <v>96</v>
      </c>
      <c r="F63" s="169"/>
      <c r="G63" s="169"/>
      <c r="H63" s="169">
        <f>'将来負担比率（分子）の構造'!K$44</f>
        <v>125</v>
      </c>
      <c r="I63" s="169"/>
      <c r="J63" s="169"/>
      <c r="K63" s="169">
        <f>'将来負担比率（分子）の構造'!L$44</f>
        <v>171</v>
      </c>
      <c r="L63" s="169"/>
      <c r="M63" s="169"/>
      <c r="N63" s="169">
        <f>'将来負担比率（分子）の構造'!M$44</f>
        <v>141</v>
      </c>
      <c r="O63" s="169"/>
      <c r="P63" s="169"/>
    </row>
    <row r="64" spans="1:16" x14ac:dyDescent="0.15">
      <c r="A64" s="169" t="s">
        <v>35</v>
      </c>
      <c r="B64" s="169">
        <f>'将来負担比率（分子）の構造'!I$43</f>
        <v>1550</v>
      </c>
      <c r="C64" s="169"/>
      <c r="D64" s="169"/>
      <c r="E64" s="169">
        <f>'将来負担比率（分子）の構造'!J$43</f>
        <v>1563</v>
      </c>
      <c r="F64" s="169"/>
      <c r="G64" s="169"/>
      <c r="H64" s="169">
        <f>'将来負担比率（分子）の構造'!K$43</f>
        <v>1611</v>
      </c>
      <c r="I64" s="169"/>
      <c r="J64" s="169"/>
      <c r="K64" s="169">
        <f>'将来負担比率（分子）の構造'!L$43</f>
        <v>1598</v>
      </c>
      <c r="L64" s="169"/>
      <c r="M64" s="169"/>
      <c r="N64" s="169">
        <f>'将来負担比率（分子）の構造'!M$43</f>
        <v>1557</v>
      </c>
      <c r="O64" s="169"/>
      <c r="P64" s="169"/>
    </row>
    <row r="65" spans="1:16" x14ac:dyDescent="0.15">
      <c r="A65" s="169" t="s">
        <v>34</v>
      </c>
      <c r="B65" s="169">
        <f>'将来負担比率（分子）の構造'!I$42</f>
        <v>958</v>
      </c>
      <c r="C65" s="169"/>
      <c r="D65" s="169"/>
      <c r="E65" s="169">
        <f>'将来負担比率（分子）の構造'!J$42</f>
        <v>969</v>
      </c>
      <c r="F65" s="169"/>
      <c r="G65" s="169"/>
      <c r="H65" s="169">
        <f>'将来負担比率（分子）の構造'!K$42</f>
        <v>967</v>
      </c>
      <c r="I65" s="169"/>
      <c r="J65" s="169"/>
      <c r="K65" s="169">
        <f>'将来負担比率（分子）の構造'!L$42</f>
        <v>974</v>
      </c>
      <c r="L65" s="169"/>
      <c r="M65" s="169"/>
      <c r="N65" s="169">
        <f>'将来負担比率（分子）の構造'!M$42</f>
        <v>972</v>
      </c>
      <c r="O65" s="169"/>
      <c r="P65" s="169"/>
    </row>
    <row r="66" spans="1:16" x14ac:dyDescent="0.15">
      <c r="A66" s="169" t="s">
        <v>33</v>
      </c>
      <c r="B66" s="169">
        <f>'将来負担比率（分子）の構造'!I$41</f>
        <v>4801</v>
      </c>
      <c r="C66" s="169"/>
      <c r="D66" s="169"/>
      <c r="E66" s="169">
        <f>'将来負担比率（分子）の構造'!J$41</f>
        <v>4772</v>
      </c>
      <c r="F66" s="169"/>
      <c r="G66" s="169"/>
      <c r="H66" s="169">
        <f>'将来負担比率（分子）の構造'!K$41</f>
        <v>5117</v>
      </c>
      <c r="I66" s="169"/>
      <c r="J66" s="169"/>
      <c r="K66" s="169">
        <f>'将来負担比率（分子）の構造'!L$41</f>
        <v>5244</v>
      </c>
      <c r="L66" s="169"/>
      <c r="M66" s="169"/>
      <c r="N66" s="169">
        <f>'将来負担比率（分子）の構造'!M$41</f>
        <v>4978</v>
      </c>
      <c r="O66" s="169"/>
      <c r="P66" s="169"/>
    </row>
    <row r="67" spans="1:16" x14ac:dyDescent="0.15">
      <c r="A67" s="169" t="s">
        <v>77</v>
      </c>
      <c r="B67" s="169" t="e">
        <f>NA()</f>
        <v>#N/A</v>
      </c>
      <c r="C67" s="169">
        <f>IF(ISNUMBER('将来負担比率（分子）の構造'!I$53), IF('将来負担比率（分子）の構造'!I$53 &lt; 0, 0, '将来負担比率（分子）の構造'!I$53), NA())</f>
        <v>2241</v>
      </c>
      <c r="D67" s="169" t="e">
        <f>NA()</f>
        <v>#N/A</v>
      </c>
      <c r="E67" s="169" t="e">
        <f>NA()</f>
        <v>#N/A</v>
      </c>
      <c r="F67" s="169">
        <f>IF(ISNUMBER('将来負担比率（分子）の構造'!J$53), IF('将来負担比率（分子）の構造'!J$53 &lt; 0, 0, '将来負担比率（分子）の構造'!J$53), NA())</f>
        <v>2270</v>
      </c>
      <c r="G67" s="169" t="e">
        <f>NA()</f>
        <v>#N/A</v>
      </c>
      <c r="H67" s="169" t="e">
        <f>NA()</f>
        <v>#N/A</v>
      </c>
      <c r="I67" s="169">
        <f>IF(ISNUMBER('将来負担比率（分子）の構造'!K$53), IF('将来負担比率（分子）の構造'!K$53 &lt; 0, 0, '将来負担比率（分子）の構造'!K$53), NA())</f>
        <v>2427</v>
      </c>
      <c r="J67" s="169" t="e">
        <f>NA()</f>
        <v>#N/A</v>
      </c>
      <c r="K67" s="169" t="e">
        <f>NA()</f>
        <v>#N/A</v>
      </c>
      <c r="L67" s="169">
        <f>IF(ISNUMBER('将来負担比率（分子）の構造'!L$53), IF('将来負担比率（分子）の構造'!L$53 &lt; 0, 0, '将来負担比率（分子）の構造'!L$53), NA())</f>
        <v>2304</v>
      </c>
      <c r="M67" s="169" t="e">
        <f>NA()</f>
        <v>#N/A</v>
      </c>
      <c r="N67" s="169" t="e">
        <f>NA()</f>
        <v>#N/A</v>
      </c>
      <c r="O67" s="169">
        <f>IF(ISNUMBER('将来負担比率（分子）の構造'!M$53), IF('将来負担比率（分子）の構造'!M$53 &lt; 0, 0, '将来負担比率（分子）の構造'!M$53), NA())</f>
        <v>1779</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595</v>
      </c>
      <c r="C72" s="173">
        <f>基金残高に係る経年分析!G55</f>
        <v>630</v>
      </c>
      <c r="D72" s="173">
        <f>基金残高に係る経年分析!H55</f>
        <v>703</v>
      </c>
    </row>
    <row r="73" spans="1:16" x14ac:dyDescent="0.15">
      <c r="A73" s="172" t="s">
        <v>80</v>
      </c>
      <c r="B73" s="173">
        <f>基金残高に係る経年分析!F56</f>
        <v>13</v>
      </c>
      <c r="C73" s="173">
        <f>基金残高に係る経年分析!G56</f>
        <v>100</v>
      </c>
      <c r="D73" s="173">
        <f>基金残高に係る経年分析!H56</f>
        <v>100</v>
      </c>
    </row>
    <row r="74" spans="1:16" x14ac:dyDescent="0.15">
      <c r="A74" s="172" t="s">
        <v>81</v>
      </c>
      <c r="B74" s="173">
        <f>基金残高に係る経年分析!F57</f>
        <v>624</v>
      </c>
      <c r="C74" s="173">
        <f>基金残高に係る経年分析!G57</f>
        <v>686</v>
      </c>
      <c r="D74" s="173">
        <f>基金残高に係る経年分析!H57</f>
        <v>1050</v>
      </c>
    </row>
  </sheetData>
  <sheetProtection algorithmName="SHA-512" hashValue="2EqWmf3bsISr+yqts4aRASoOMZfcjw+S3OrS3TACHDy0050+GSjAXaP6V4R1pVm8tT6LBRPYj5fA1akvq3nogA==" saltValue="p9hkNQxIjkpajuqe+SOr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KNG0242</cp:lastModifiedBy>
  <cp:lastPrinted>2024-03-11T06:13:00Z</cp:lastPrinted>
  <dcterms:created xsi:type="dcterms:W3CDTF">2024-02-05T04:10:04Z</dcterms:created>
  <dcterms:modified xsi:type="dcterms:W3CDTF">2024-09-09T00:57:42Z</dcterms:modified>
  <cp:category/>
</cp:coreProperties>
</file>