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200.25\data\新共有フォルダ\共有フォルダ\上下水道課\03　総務係\経理業務\経理・総務関係\【研修・調査関係】\経営関係\経営比較分析\H30\"/>
    </mc:Choice>
  </mc:AlternateContent>
  <workbookProtection workbookPassword="A597" lockStructure="1"/>
  <bookViews>
    <workbookView xWindow="0" yWindow="0" windowWidth="20490" windowHeight="77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<sst xmlns="http://schemas.openxmlformats.org/spreadsheetml/2006/main" count="232" uniqueCount="119">
  <si>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</si>
  <si>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</si>
  <si>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</si>
  <si>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</si>
  <si>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</si>
  <si>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</si>
  <si>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</si>
  <si>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</si>
  <si>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</si>
  <si>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</si>
  <si>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</si>
  <si>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</si>
  <si>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</si>
  <si>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</si>
  <si>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</si>
  <si>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</si>
  <si>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</si>
  <si>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</si>
  <si>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</si>
  <si>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</si>
  <si>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</si>
  <si>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</si>
  <si>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</si>
  <si>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</si>
  <si>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</si>
  <si>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</si>
  <si>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</si>
  <si>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</si>
  <si>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</si>
  <si>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</si>
  <si>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</si>
  <si>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</si>
  <si>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</si>
  <si>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</si>
  <si>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</si>
  <si>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</si>
  <si>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</si>
  <si>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</si>
  <si>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</si>
  <si>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</si>
  <si>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</si>
  <si>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</si>
  <si>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</si>
  <si>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</si>
  <si>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</si>
  <si>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</si>
  <si>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</si>
  <si>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</si>
  <si>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</si>
  <si>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</si>
  <si>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</si>
  <si>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</si>
  <si>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</si>
  <si>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</si>
  <si>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</si>
  <si>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</si>
  <si>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</si>
  <si>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</si>
  <si>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</si>
  <si>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</si>
  <si>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</si>
  <si>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</si>
  <si>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</si>
  <si>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</si>
  <si>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</si>
  <si>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</si>
  <si>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</si>
  <si>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</si>
  <si>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</si>
  <si>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</si>
  <si>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</si>
  <si>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</si>
  <si>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</si>
  <si>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</si>
  <si>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</si>
  <si>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</si>
  <si>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</si>
  <si>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</si>
  <si>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</si>
  <si>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</si>
  <si>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</si>
  <si>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</si>
  <si>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</si>
  <si>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</si>
  <si>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</si>
  <si>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</si>
  <si>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</si>
  <si>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</si>
  <si>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</si>
  <si>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</si>
  <si>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</si>
  <si>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</si>
  <si>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</si>
  <si>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</si>
  <si>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</si>
  <si>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</si>
  <si>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</si>
  <si>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</si>
  <si>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</si>
  <si>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</si>
  <si>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</si>
  <si>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</si>
  <si>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</si>
  <si>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</si>
  <si>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</si>
  <si>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</si>
  <si>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</si>
  <si>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</si>
  <si>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</si>
  <si>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</si>
  <si>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</si>
  <si>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</si>
  <si>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</si>
  <si>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</si>
  <si>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</si>
  <si>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</si>
  <si>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現在、経営の健全性・効率性の分析結果は概ね良好な状況であり、引き続き健全経営の維持に努める。
今後、施設の老朽化及び耐震化等による管路更新の増加が想定されるため、経営戦略を策定し財源の確保を図りつつ、計画的な事業運営に取り組む必要がある。</t>
    <rPh sb="0" eb="2">
      <t>ゲンザイ</t>
    </rPh>
    <rPh sb="3" eb="5">
      <t>ケイエイ</t>
    </rPh>
    <rPh sb="6" eb="9">
      <t>ケンゼンセイ</t>
    </rPh>
    <rPh sb="10" eb="13">
      <t>コウリツセイ</t>
    </rPh>
    <rPh sb="14" eb="16">
      <t>ブンセキ</t>
    </rPh>
    <rPh sb="16" eb="18">
      <t>ケッカ</t>
    </rPh>
    <rPh sb="19" eb="20">
      <t>オオム</t>
    </rPh>
    <rPh sb="21" eb="23">
      <t>リョウコウ</t>
    </rPh>
    <rPh sb="24" eb="26">
      <t>ジョウキョウ</t>
    </rPh>
    <rPh sb="30" eb="31">
      <t>ヒ</t>
    </rPh>
    <rPh sb="32" eb="33">
      <t>ツヅ</t>
    </rPh>
    <rPh sb="34" eb="36">
      <t>ケンゼン</t>
    </rPh>
    <rPh sb="36" eb="38">
      <t>ケイエイ</t>
    </rPh>
    <rPh sb="39" eb="41">
      <t>イジ</t>
    </rPh>
    <rPh sb="42" eb="43">
      <t>ツト</t>
    </rPh>
    <rPh sb="47" eb="49">
      <t>コンゴ</t>
    </rPh>
    <rPh sb="50" eb="52">
      <t>シセツ</t>
    </rPh>
    <rPh sb="53" eb="55">
      <t>ロウキュウ</t>
    </rPh>
    <rPh sb="55" eb="56">
      <t>カ</t>
    </rPh>
    <rPh sb="56" eb="57">
      <t>オヨ</t>
    </rPh>
    <rPh sb="58" eb="60">
      <t>タイシン</t>
    </rPh>
    <rPh sb="60" eb="61">
      <t>カ</t>
    </rPh>
    <rPh sb="61" eb="62">
      <t>トウ</t>
    </rPh>
    <rPh sb="65" eb="67">
      <t>カンロ</t>
    </rPh>
    <rPh sb="67" eb="69">
      <t>コウシン</t>
    </rPh>
    <rPh sb="70" eb="72">
      <t>ゾウカ</t>
    </rPh>
    <rPh sb="73" eb="75">
      <t>ソウテイ</t>
    </rPh>
    <rPh sb="81" eb="83">
      <t>ケイエイ</t>
    </rPh>
    <rPh sb="83" eb="85">
      <t>センリャク</t>
    </rPh>
    <rPh sb="86" eb="88">
      <t>サクテイ</t>
    </rPh>
    <rPh sb="89" eb="91">
      <t>ザイゲン</t>
    </rPh>
    <rPh sb="92" eb="94">
      <t>カクホ</t>
    </rPh>
    <rPh sb="95" eb="96">
      <t>ハカ</t>
    </rPh>
    <rPh sb="100" eb="103">
      <t>ケイカクテキ</t>
    </rPh>
    <rPh sb="104" eb="106">
      <t>ジギョウ</t>
    </rPh>
    <rPh sb="106" eb="108">
      <t>ウンエイ</t>
    </rPh>
    <rPh sb="109" eb="110">
      <t>ト</t>
    </rPh>
    <rPh sb="111" eb="112">
      <t>ク</t>
    </rPh>
    <rPh sb="113" eb="115">
      <t>ヒツヨウ</t>
    </rPh>
    <phoneticPr fontId="17"/>
  </si>
  <si>
    <t>①類似団体平均値及び全国平均と概ね同等の数値となっているが、年々増加傾向にある。他団体と同様施設の老朽化が進展している。
②③法定耐用年数を経過した管路の保有が少なく、管路更新率も低い状況にある。今後、更新時期を迎える管路の増加があるため、計画的かつ効率的な更新に取り組む必要がある。</t>
    <rPh sb="1" eb="3">
      <t>ルイジ</t>
    </rPh>
    <rPh sb="3" eb="5">
      <t>ダンタイ</t>
    </rPh>
    <rPh sb="5" eb="8">
      <t>ヘイキンチ</t>
    </rPh>
    <rPh sb="8" eb="9">
      <t>オヨ</t>
    </rPh>
    <rPh sb="10" eb="12">
      <t>ゼンコク</t>
    </rPh>
    <rPh sb="12" eb="14">
      <t>ヘイキン</t>
    </rPh>
    <rPh sb="15" eb="16">
      <t>オオム</t>
    </rPh>
    <rPh sb="17" eb="19">
      <t>ドウトウ</t>
    </rPh>
    <rPh sb="20" eb="21">
      <t>スウ</t>
    </rPh>
    <rPh sb="21" eb="22">
      <t>アタイ</t>
    </rPh>
    <rPh sb="30" eb="32">
      <t>ネンネン</t>
    </rPh>
    <rPh sb="32" eb="34">
      <t>ゾウカ</t>
    </rPh>
    <rPh sb="34" eb="36">
      <t>ケイコウ</t>
    </rPh>
    <rPh sb="40" eb="41">
      <t>タ</t>
    </rPh>
    <rPh sb="41" eb="43">
      <t>ダンタイ</t>
    </rPh>
    <rPh sb="44" eb="46">
      <t>ドウヨウ</t>
    </rPh>
    <rPh sb="46" eb="48">
      <t>シセツ</t>
    </rPh>
    <rPh sb="49" eb="52">
      <t>ロウキュウカ</t>
    </rPh>
    <rPh sb="53" eb="55">
      <t>シンテン</t>
    </rPh>
    <rPh sb="63" eb="65">
      <t>ホウテイ</t>
    </rPh>
    <rPh sb="65" eb="67">
      <t>タイヨウ</t>
    </rPh>
    <rPh sb="67" eb="69">
      <t>ネンスウ</t>
    </rPh>
    <rPh sb="70" eb="72">
      <t>ケイカ</t>
    </rPh>
    <rPh sb="74" eb="76">
      <t>カンロ</t>
    </rPh>
    <rPh sb="77" eb="79">
      <t>ホユウ</t>
    </rPh>
    <rPh sb="80" eb="81">
      <t>スク</t>
    </rPh>
    <rPh sb="84" eb="86">
      <t>カンロ</t>
    </rPh>
    <rPh sb="86" eb="88">
      <t>コウシン</t>
    </rPh>
    <rPh sb="88" eb="89">
      <t>リツ</t>
    </rPh>
    <rPh sb="90" eb="91">
      <t>ヒク</t>
    </rPh>
    <rPh sb="92" eb="94">
      <t>ジョウキョウ</t>
    </rPh>
    <rPh sb="98" eb="100">
      <t>コンゴ</t>
    </rPh>
    <rPh sb="101" eb="103">
      <t>コウシン</t>
    </rPh>
    <rPh sb="103" eb="105">
      <t>ジキ</t>
    </rPh>
    <rPh sb="106" eb="107">
      <t>ムカ</t>
    </rPh>
    <rPh sb="109" eb="111">
      <t>カンロ</t>
    </rPh>
    <rPh sb="112" eb="114">
      <t>ゾウカ</t>
    </rPh>
    <rPh sb="120" eb="122">
      <t>ケイカク</t>
    </rPh>
    <rPh sb="122" eb="123">
      <t>テキ</t>
    </rPh>
    <rPh sb="125" eb="128">
      <t>コウリツテキ</t>
    </rPh>
    <rPh sb="129" eb="131">
      <t>コウシン</t>
    </rPh>
    <rPh sb="132" eb="133">
      <t>ト</t>
    </rPh>
    <rPh sb="134" eb="135">
      <t>ク</t>
    </rPh>
    <rPh sb="136" eb="138">
      <t>ヒツヨウ</t>
    </rPh>
    <phoneticPr fontId="17"/>
  </si>
  <si>
    <t>①前年度の経常収支比率と比較しやや減少しているが、数値は100％を超えており、概ね良好な経営状況である。
②累積欠損金は経年発生していない。
③短期的な債務に対する支払能力は安定している。
④類似団体平均値及び全国平均と比較して低い水準にあり適正な数値となっているが、今後、管路更新や耐震化による投資が見込まれるため、債務残高の増加が想定される。
⑤類似団体平均値及び全国平均と比較して高い水準にあり、適正な料金水準となっている。
⑥類似団体平均値及び全国平均と比較してやや高い数値を示しているが、今後も一層の効率的な運営を図る必要がある。
⑦類似団体平均値及び全国平均と比較して高い数値であることから、施設の効率性は適正である。
⑧類似団体平均値及び全国平均より高い水準にあり、安定した供給ができている。</t>
    <rPh sb="1" eb="4">
      <t>ゼンネンド</t>
    </rPh>
    <rPh sb="5" eb="7">
      <t>ケイジョウ</t>
    </rPh>
    <rPh sb="7" eb="9">
      <t>シュウシ</t>
    </rPh>
    <rPh sb="9" eb="11">
      <t>ヒリツ</t>
    </rPh>
    <rPh sb="12" eb="14">
      <t>ヒカク</t>
    </rPh>
    <rPh sb="17" eb="19">
      <t>ゲンショウ</t>
    </rPh>
    <rPh sb="25" eb="27">
      <t>スウチ</t>
    </rPh>
    <rPh sb="33" eb="34">
      <t>コ</t>
    </rPh>
    <rPh sb="39" eb="40">
      <t>オオム</t>
    </rPh>
    <rPh sb="41" eb="43">
      <t>リョウコウ</t>
    </rPh>
    <rPh sb="44" eb="46">
      <t>ケイエイ</t>
    </rPh>
    <rPh sb="46" eb="48">
      <t>ジョウキョウ</t>
    </rPh>
    <rPh sb="54" eb="56">
      <t>ルイセキ</t>
    </rPh>
    <rPh sb="56" eb="59">
      <t>ケッソンキン</t>
    </rPh>
    <rPh sb="60" eb="62">
      <t>ケイネン</t>
    </rPh>
    <rPh sb="62" eb="64">
      <t>ハッセイ</t>
    </rPh>
    <rPh sb="72" eb="75">
      <t>タンキテキ</t>
    </rPh>
    <rPh sb="76" eb="78">
      <t>サイム</t>
    </rPh>
    <rPh sb="79" eb="80">
      <t>タイ</t>
    </rPh>
    <rPh sb="82" eb="84">
      <t>シハライ</t>
    </rPh>
    <rPh sb="84" eb="86">
      <t>ノウリョク</t>
    </rPh>
    <rPh sb="87" eb="89">
      <t>アンテイ</t>
    </rPh>
    <rPh sb="96" eb="98">
      <t>ルイジ</t>
    </rPh>
    <rPh sb="98" eb="100">
      <t>ダンタイ</t>
    </rPh>
    <rPh sb="100" eb="103">
      <t>ヘイキンチ</t>
    </rPh>
    <rPh sb="103" eb="104">
      <t>オヨ</t>
    </rPh>
    <rPh sb="105" eb="107">
      <t>ゼンコク</t>
    </rPh>
    <rPh sb="107" eb="109">
      <t>ヘイキン</t>
    </rPh>
    <rPh sb="110" eb="112">
      <t>ヒカク</t>
    </rPh>
    <rPh sb="114" eb="115">
      <t>ヒク</t>
    </rPh>
    <rPh sb="116" eb="118">
      <t>スイジュン</t>
    </rPh>
    <rPh sb="121" eb="123">
      <t>テキセイ</t>
    </rPh>
    <rPh sb="124" eb="126">
      <t>スウチ</t>
    </rPh>
    <rPh sb="134" eb="136">
      <t>コンゴ</t>
    </rPh>
    <rPh sb="137" eb="139">
      <t>カンロ</t>
    </rPh>
    <rPh sb="139" eb="141">
      <t>コウシン</t>
    </rPh>
    <rPh sb="142" eb="145">
      <t>タイシンカ</t>
    </rPh>
    <rPh sb="148" eb="150">
      <t>トウシ</t>
    </rPh>
    <rPh sb="151" eb="153">
      <t>ミコ</t>
    </rPh>
    <rPh sb="159" eb="161">
      <t>サイム</t>
    </rPh>
    <rPh sb="161" eb="163">
      <t>ザンダカ</t>
    </rPh>
    <rPh sb="164" eb="166">
      <t>ゾウカ</t>
    </rPh>
    <rPh sb="167" eb="169">
      <t>ソウテイ</t>
    </rPh>
    <rPh sb="175" eb="177">
      <t>ルイジ</t>
    </rPh>
    <rPh sb="177" eb="179">
      <t>ダンタイ</t>
    </rPh>
    <rPh sb="179" eb="182">
      <t>ヘイキンチ</t>
    </rPh>
    <rPh sb="182" eb="183">
      <t>オヨ</t>
    </rPh>
    <rPh sb="184" eb="186">
      <t>ゼンコク</t>
    </rPh>
    <rPh sb="186" eb="188">
      <t>ヘイキン</t>
    </rPh>
    <rPh sb="189" eb="191">
      <t>ヒカク</t>
    </rPh>
    <rPh sb="193" eb="194">
      <t>タカ</t>
    </rPh>
    <rPh sb="195" eb="197">
      <t>スイジュン</t>
    </rPh>
    <rPh sb="201" eb="203">
      <t>テキセイ</t>
    </rPh>
    <rPh sb="204" eb="206">
      <t>リョウキン</t>
    </rPh>
    <rPh sb="206" eb="208">
      <t>スイジュン</t>
    </rPh>
    <rPh sb="217" eb="219">
      <t>ルイジ</t>
    </rPh>
    <rPh sb="219" eb="221">
      <t>ダンタイ</t>
    </rPh>
    <rPh sb="221" eb="224">
      <t>ヘイキンチ</t>
    </rPh>
    <rPh sb="224" eb="225">
      <t>オヨ</t>
    </rPh>
    <rPh sb="226" eb="228">
      <t>ゼンコク</t>
    </rPh>
    <rPh sb="228" eb="230">
      <t>ヘイキン</t>
    </rPh>
    <rPh sb="231" eb="233">
      <t>ヒカク</t>
    </rPh>
    <rPh sb="237" eb="238">
      <t>タカ</t>
    </rPh>
    <rPh sb="239" eb="241">
      <t>スウチ</t>
    </rPh>
    <rPh sb="242" eb="243">
      <t>シメ</t>
    </rPh>
    <rPh sb="249" eb="251">
      <t>コンゴ</t>
    </rPh>
    <rPh sb="252" eb="254">
      <t>イッソウ</t>
    </rPh>
    <rPh sb="255" eb="258">
      <t>コウリツテキ</t>
    </rPh>
    <rPh sb="259" eb="261">
      <t>ウンエイ</t>
    </rPh>
    <rPh sb="264" eb="266">
      <t>ヒツヨウ</t>
    </rPh>
    <rPh sb="272" eb="274">
      <t>ルイジ</t>
    </rPh>
    <rPh sb="274" eb="276">
      <t>ダンタイ</t>
    </rPh>
    <rPh sb="276" eb="279">
      <t>ヘイキンチ</t>
    </rPh>
    <rPh sb="279" eb="280">
      <t>オヨ</t>
    </rPh>
    <rPh sb="281" eb="283">
      <t>ゼンコク</t>
    </rPh>
    <rPh sb="283" eb="285">
      <t>ヘイキン</t>
    </rPh>
    <rPh sb="286" eb="288">
      <t>ヒカク</t>
    </rPh>
    <rPh sb="290" eb="291">
      <t>タカ</t>
    </rPh>
    <rPh sb="292" eb="294">
      <t>スウチ</t>
    </rPh>
    <rPh sb="302" eb="304">
      <t>シセツ</t>
    </rPh>
    <rPh sb="305" eb="308">
      <t>コウリツセイ</t>
    </rPh>
    <rPh sb="309" eb="311">
      <t>テキセイ</t>
    </rPh>
    <rPh sb="317" eb="319">
      <t>ルイジ</t>
    </rPh>
    <rPh sb="319" eb="321">
      <t>ダンタイ</t>
    </rPh>
    <rPh sb="321" eb="324">
      <t>ヘイキンチ</t>
    </rPh>
    <rPh sb="324" eb="325">
      <t>オヨ</t>
    </rPh>
    <rPh sb="326" eb="328">
      <t>ゼンコク</t>
    </rPh>
    <rPh sb="328" eb="330">
      <t>ヘイキン</t>
    </rPh>
    <rPh sb="332" eb="333">
      <t>タカ</t>
    </rPh>
    <rPh sb="334" eb="336">
      <t>スイジュン</t>
    </rPh>
    <rPh sb="340" eb="342">
      <t>アンテイ</t>
    </rPh>
    <rPh sb="344" eb="346">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</si>
</sst>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6"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4"/>
    <cellStyle name="桁区切り 3" xfId="5"/>
    <cellStyle name="桁区切り 3 2" xfId="6"/>
    <cellStyle name="通貨 2" xfId="7"/>
    <cellStyle name="標準" xfId="0" builtinId="0"/>
    <cellStyle name="標準 2" xfId="2"/>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0.56000000000000005</c:v>
                </c:pt>
                <c:pt idx="2">
                  <c:v>0.11</c:v>
                </c:pt>
                <c:pt idx="3">
                  <c:v>0.05</c:v>
                </c:pt>
                <c:pt idx="4" formatCode="#,##0.00;&quot;△&quot;#,##0.00">
                  <c:v>0</c:v>
                </c:pt>
              </c:numCache>
            </c:numRef>
          </c:val>
          <c:extLst xmlns:c16r2="http://schemas.microsoft.com/office/drawing/2015/06/chart">
            <c:ext xmlns:c16="http://schemas.microsoft.com/office/drawing/2014/chart" uri="{C3380CC4-5D6E-409C-BE32-E72D297353CC}">
              <c16:uniqueId val="{00000000-5A84-41AE-B6AE-5EC604B4AEDF}"/>
            </c:ext>
          </c:extLst>
        </c:ser>
        <c:dLbls>
          <c:showLegendKey val="0"/>
          <c:showVal val="0"/>
          <c:showCatName val="0"/>
          <c:showSerName val="0"/>
          <c:showPercent val="0"/>
          <c:showBubbleSize val="0"/>
        </c:dLbls>
        <c:gapWidth val="150"/>
        <c:axId val="101404592"/>
        <c:axId val="21271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5A84-41AE-B6AE-5EC604B4AEDF}"/>
            </c:ext>
          </c:extLst>
        </c:ser>
        <c:dLbls>
          <c:showLegendKey val="0"/>
          <c:showVal val="0"/>
          <c:showCatName val="0"/>
          <c:showSerName val="0"/>
          <c:showPercent val="0"/>
          <c:showBubbleSize val="0"/>
        </c:dLbls>
        <c:marker val="1"/>
        <c:smooth val="0"/>
        <c:axId val="101404592"/>
        <c:axId val="212712752"/>
      </c:lineChart>
      <c:dateAx>
        <c:axId val="101404592"/>
        <c:scaling>
          <c:orientation val="minMax"/>
        </c:scaling>
        <c:delete val="1"/>
        <c:axPos val="b"/>
        <c:numFmt formatCode="ge" sourceLinked="1"/>
        <c:majorTickMark val="none"/>
        <c:minorTickMark val="none"/>
        <c:tickLblPos val="none"/>
        <c:crossAx val="212712752"/>
        <c:crosses val="autoZero"/>
        <c:auto val="1"/>
        <c:lblOffset val="100"/>
        <c:baseTimeUnit val="years"/>
      </c:dateAx>
      <c:valAx>
        <c:axId val="21271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63.28</c:v>
                </c:pt>
                <c:pt idx="1">
                  <c:v>62.69</c:v>
                </c:pt>
                <c:pt idx="2">
                  <c:v>67.849999999999994</c:v>
                </c:pt>
                <c:pt idx="3">
                  <c:v>68.53</c:v>
                </c:pt>
                <c:pt idx="4">
                  <c:v>68.86</c:v>
                </c:pt>
              </c:numCache>
            </c:numRef>
          </c:val>
          <c:extLst xmlns:c16r2="http://schemas.microsoft.com/office/drawing/2015/06/chart">
            <c:ext xmlns:c16="http://schemas.microsoft.com/office/drawing/2014/chart" uri="{C3380CC4-5D6E-409C-BE32-E72D297353CC}">
              <c16:uniqueId val="{00000000-9F14-4E73-903B-D84D38ACA583}"/>
            </c:ext>
          </c:extLst>
        </c:ser>
        <c:dLbls>
          <c:showLegendKey val="0"/>
          <c:showVal val="0"/>
          <c:showCatName val="0"/>
          <c:showSerName val="0"/>
          <c:showPercent val="0"/>
          <c:showBubbleSize val="0"/>
        </c:dLbls>
        <c:gapWidth val="150"/>
        <c:axId val="297545664"/>
        <c:axId val="29754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9F14-4E73-903B-D84D38ACA583}"/>
            </c:ext>
          </c:extLst>
        </c:ser>
        <c:dLbls>
          <c:showLegendKey val="0"/>
          <c:showVal val="0"/>
          <c:showCatName val="0"/>
          <c:showSerName val="0"/>
          <c:showPercent val="0"/>
          <c:showBubbleSize val="0"/>
        </c:dLbls>
        <c:marker val="1"/>
        <c:smooth val="0"/>
        <c:axId val="297545664"/>
        <c:axId val="297546056"/>
      </c:lineChart>
      <c:dateAx>
        <c:axId val="297545664"/>
        <c:scaling>
          <c:orientation val="minMax"/>
        </c:scaling>
        <c:delete val="1"/>
        <c:axPos val="b"/>
        <c:numFmt formatCode="ge" sourceLinked="1"/>
        <c:majorTickMark val="none"/>
        <c:minorTickMark val="none"/>
        <c:tickLblPos val="none"/>
        <c:crossAx val="297546056"/>
        <c:crosses val="autoZero"/>
        <c:auto val="1"/>
        <c:lblOffset val="100"/>
        <c:baseTimeUnit val="years"/>
      </c:dateAx>
      <c:valAx>
        <c:axId val="29754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95.59</c:v>
                </c:pt>
                <c:pt idx="1">
                  <c:v>95</c:v>
                </c:pt>
                <c:pt idx="2">
                  <c:v>95.74</c:v>
                </c:pt>
                <c:pt idx="3">
                  <c:v>95.66</c:v>
                </c:pt>
                <c:pt idx="4">
                  <c:v>95.09</c:v>
                </c:pt>
              </c:numCache>
            </c:numRef>
          </c:val>
          <c:extLst xmlns:c16r2="http://schemas.microsoft.com/office/drawing/2015/06/chart">
            <c:ext xmlns:c16="http://schemas.microsoft.com/office/drawing/2014/chart" uri="{C3380CC4-5D6E-409C-BE32-E72D297353CC}">
              <c16:uniqueId val="{00000000-1044-4708-A707-96381341D781}"/>
            </c:ext>
          </c:extLst>
        </c:ser>
        <c:dLbls>
          <c:showLegendKey val="0"/>
          <c:showVal val="0"/>
          <c:showCatName val="0"/>
          <c:showSerName val="0"/>
          <c:showPercent val="0"/>
          <c:showBubbleSize val="0"/>
        </c:dLbls>
        <c:gapWidth val="150"/>
        <c:axId val="297547232"/>
        <c:axId val="29754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1044-4708-A707-96381341D781}"/>
            </c:ext>
          </c:extLst>
        </c:ser>
        <c:dLbls>
          <c:showLegendKey val="0"/>
          <c:showVal val="0"/>
          <c:showCatName val="0"/>
          <c:showSerName val="0"/>
          <c:showPercent val="0"/>
          <c:showBubbleSize val="0"/>
        </c:dLbls>
        <c:marker val="1"/>
        <c:smooth val="0"/>
        <c:axId val="297547232"/>
        <c:axId val="297547624"/>
      </c:lineChart>
      <c:dateAx>
        <c:axId val="297547232"/>
        <c:scaling>
          <c:orientation val="minMax"/>
        </c:scaling>
        <c:delete val="1"/>
        <c:axPos val="b"/>
        <c:numFmt formatCode="ge" sourceLinked="1"/>
        <c:majorTickMark val="none"/>
        <c:minorTickMark val="none"/>
        <c:tickLblPos val="none"/>
        <c:crossAx val="297547624"/>
        <c:crosses val="autoZero"/>
        <c:auto val="1"/>
        <c:lblOffset val="100"/>
        <c:baseTimeUnit val="years"/>
      </c:dateAx>
      <c:valAx>
        <c:axId val="29754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103.18</c:v>
                </c:pt>
                <c:pt idx="1">
                  <c:v>106.91</c:v>
                </c:pt>
                <c:pt idx="2">
                  <c:v>114.84</c:v>
                </c:pt>
                <c:pt idx="3">
                  <c:v>113.43</c:v>
                </c:pt>
                <c:pt idx="4">
                  <c:v>112.27</c:v>
                </c:pt>
              </c:numCache>
            </c:numRef>
          </c:val>
          <c:extLst xmlns:c16r2="http://schemas.microsoft.com/office/drawing/2015/06/chart">
            <c:ext xmlns:c16="http://schemas.microsoft.com/office/drawing/2014/chart" uri="{C3380CC4-5D6E-409C-BE32-E72D297353CC}">
              <c16:uniqueId val="{00000000-FA3F-42F8-A192-7CF20AD8A0F0}"/>
            </c:ext>
          </c:extLst>
        </c:ser>
        <c:dLbls>
          <c:showLegendKey val="0"/>
          <c:showVal val="0"/>
          <c:showCatName val="0"/>
          <c:showSerName val="0"/>
          <c:showPercent val="0"/>
          <c:showBubbleSize val="0"/>
        </c:dLbls>
        <c:gapWidth val="150"/>
        <c:axId val="212343160"/>
        <c:axId val="21399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FA3F-42F8-A192-7CF20AD8A0F0}"/>
            </c:ext>
          </c:extLst>
        </c:ser>
        <c:dLbls>
          <c:showLegendKey val="0"/>
          <c:showVal val="0"/>
          <c:showCatName val="0"/>
          <c:showSerName val="0"/>
          <c:showPercent val="0"/>
          <c:showBubbleSize val="0"/>
        </c:dLbls>
        <c:marker val="1"/>
        <c:smooth val="0"/>
        <c:axId val="212343160"/>
        <c:axId val="213999064"/>
      </c:lineChart>
      <c:dateAx>
        <c:axId val="212343160"/>
        <c:scaling>
          <c:orientation val="minMax"/>
        </c:scaling>
        <c:delete val="1"/>
        <c:axPos val="b"/>
        <c:numFmt formatCode="ge" sourceLinked="1"/>
        <c:majorTickMark val="none"/>
        <c:minorTickMark val="none"/>
        <c:tickLblPos val="none"/>
        <c:crossAx val="213999064"/>
        <c:crosses val="autoZero"/>
        <c:auto val="1"/>
        <c:lblOffset val="100"/>
        <c:baseTimeUnit val="years"/>
      </c:dateAx>
      <c:valAx>
        <c:axId val="213999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34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46.4</c:v>
                </c:pt>
                <c:pt idx="1">
                  <c:v>47.51</c:v>
                </c:pt>
                <c:pt idx="2">
                  <c:v>48.88</c:v>
                </c:pt>
                <c:pt idx="3">
                  <c:v>50.38</c:v>
                </c:pt>
                <c:pt idx="4">
                  <c:v>52.31</c:v>
                </c:pt>
              </c:numCache>
            </c:numRef>
          </c:val>
          <c:extLst xmlns:c16r2="http://schemas.microsoft.com/office/drawing/2015/06/chart">
            <c:ext xmlns:c16="http://schemas.microsoft.com/office/drawing/2014/chart" uri="{C3380CC4-5D6E-409C-BE32-E72D297353CC}">
              <c16:uniqueId val="{00000000-6F44-4F2D-AB45-1B3694D6791A}"/>
            </c:ext>
          </c:extLst>
        </c:ser>
        <c:dLbls>
          <c:showLegendKey val="0"/>
          <c:showVal val="0"/>
          <c:showCatName val="0"/>
          <c:showSerName val="0"/>
          <c:showPercent val="0"/>
          <c:showBubbleSize val="0"/>
        </c:dLbls>
        <c:gapWidth val="150"/>
        <c:axId val="213987880"/>
        <c:axId val="2971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6F44-4F2D-AB45-1B3694D6791A}"/>
            </c:ext>
          </c:extLst>
        </c:ser>
        <c:dLbls>
          <c:showLegendKey val="0"/>
          <c:showVal val="0"/>
          <c:showCatName val="0"/>
          <c:showSerName val="0"/>
          <c:showPercent val="0"/>
          <c:showBubbleSize val="0"/>
        </c:dLbls>
        <c:marker val="1"/>
        <c:smooth val="0"/>
        <c:axId val="213987880"/>
        <c:axId val="297100352"/>
      </c:lineChart>
      <c:dateAx>
        <c:axId val="213987880"/>
        <c:scaling>
          <c:orientation val="minMax"/>
        </c:scaling>
        <c:delete val="1"/>
        <c:axPos val="b"/>
        <c:numFmt formatCode="ge" sourceLinked="1"/>
        <c:majorTickMark val="none"/>
        <c:minorTickMark val="none"/>
        <c:tickLblPos val="none"/>
        <c:crossAx val="297100352"/>
        <c:crosses val="autoZero"/>
        <c:auto val="1"/>
        <c:lblOffset val="100"/>
        <c:baseTimeUnit val="years"/>
      </c:dateAx>
      <c:valAx>
        <c:axId val="2971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8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0.28999999999999998</c:v>
                </c:pt>
                <c:pt idx="2">
                  <c:v>0.28000000000000003</c:v>
                </c:pt>
                <c:pt idx="3">
                  <c:v>0.28000000000000003</c:v>
                </c:pt>
                <c:pt idx="4">
                  <c:v>0.28000000000000003</c:v>
                </c:pt>
              </c:numCache>
            </c:numRef>
          </c:val>
          <c:extLst xmlns:c16r2="http://schemas.microsoft.com/office/drawing/2015/06/chart">
            <c:ext xmlns:c16="http://schemas.microsoft.com/office/drawing/2014/chart" uri="{C3380CC4-5D6E-409C-BE32-E72D297353CC}">
              <c16:uniqueId val="{00000000-DDC0-454C-8AC1-CB11250BACBA}"/>
            </c:ext>
          </c:extLst>
        </c:ser>
        <c:dLbls>
          <c:showLegendKey val="0"/>
          <c:showVal val="0"/>
          <c:showCatName val="0"/>
          <c:showSerName val="0"/>
          <c:showPercent val="0"/>
          <c:showBubbleSize val="0"/>
        </c:dLbls>
        <c:gapWidth val="150"/>
        <c:axId val="210913648"/>
        <c:axId val="21091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DC0-454C-8AC1-CB11250BACBA}"/>
            </c:ext>
          </c:extLst>
        </c:ser>
        <c:dLbls>
          <c:showLegendKey val="0"/>
          <c:showVal val="0"/>
          <c:showCatName val="0"/>
          <c:showSerName val="0"/>
          <c:showPercent val="0"/>
          <c:showBubbleSize val="0"/>
        </c:dLbls>
        <c:marker val="1"/>
        <c:smooth val="0"/>
        <c:axId val="210913648"/>
        <c:axId val="210914040"/>
      </c:lineChart>
      <c:dateAx>
        <c:axId val="210913648"/>
        <c:scaling>
          <c:orientation val="minMax"/>
        </c:scaling>
        <c:delete val="1"/>
        <c:axPos val="b"/>
        <c:numFmt formatCode="ge" sourceLinked="1"/>
        <c:majorTickMark val="none"/>
        <c:minorTickMark val="none"/>
        <c:tickLblPos val="none"/>
        <c:crossAx val="210914040"/>
        <c:crosses val="autoZero"/>
        <c:auto val="1"/>
        <c:lblOffset val="100"/>
        <c:baseTimeUnit val="years"/>
      </c:dateAx>
      <c:valAx>
        <c:axId val="21091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1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DB-405C-8719-BFEB81B9F1E9}"/>
            </c:ext>
          </c:extLst>
        </c:ser>
        <c:dLbls>
          <c:showLegendKey val="0"/>
          <c:showVal val="0"/>
          <c:showCatName val="0"/>
          <c:showSerName val="0"/>
          <c:showPercent val="0"/>
          <c:showBubbleSize val="0"/>
        </c:dLbls>
        <c:gapWidth val="150"/>
        <c:axId val="210915216"/>
        <c:axId val="21091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27DB-405C-8719-BFEB81B9F1E9}"/>
            </c:ext>
          </c:extLst>
        </c:ser>
        <c:dLbls>
          <c:showLegendKey val="0"/>
          <c:showVal val="0"/>
          <c:showCatName val="0"/>
          <c:showSerName val="0"/>
          <c:showPercent val="0"/>
          <c:showBubbleSize val="0"/>
        </c:dLbls>
        <c:marker val="1"/>
        <c:smooth val="0"/>
        <c:axId val="210915216"/>
        <c:axId val="210915608"/>
      </c:lineChart>
      <c:dateAx>
        <c:axId val="210915216"/>
        <c:scaling>
          <c:orientation val="minMax"/>
        </c:scaling>
        <c:delete val="1"/>
        <c:axPos val="b"/>
        <c:numFmt formatCode="ge" sourceLinked="1"/>
        <c:majorTickMark val="none"/>
        <c:minorTickMark val="none"/>
        <c:tickLblPos val="none"/>
        <c:crossAx val="210915608"/>
        <c:crosses val="autoZero"/>
        <c:auto val="1"/>
        <c:lblOffset val="100"/>
        <c:baseTimeUnit val="years"/>
      </c:dateAx>
      <c:valAx>
        <c:axId val="210915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91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1506.2</c:v>
                </c:pt>
                <c:pt idx="1">
                  <c:v>1535.8</c:v>
                </c:pt>
                <c:pt idx="2">
                  <c:v>997.49</c:v>
                </c:pt>
                <c:pt idx="3">
                  <c:v>869.45</c:v>
                </c:pt>
                <c:pt idx="4">
                  <c:v>1453.1</c:v>
                </c:pt>
              </c:numCache>
            </c:numRef>
          </c:val>
          <c:extLst xmlns:c16r2="http://schemas.microsoft.com/office/drawing/2015/06/chart">
            <c:ext xmlns:c16="http://schemas.microsoft.com/office/drawing/2014/chart" uri="{C3380CC4-5D6E-409C-BE32-E72D297353CC}">
              <c16:uniqueId val="{00000000-30B3-4B99-8043-985620D458C1}"/>
            </c:ext>
          </c:extLst>
        </c:ser>
        <c:dLbls>
          <c:showLegendKey val="0"/>
          <c:showVal val="0"/>
          <c:showCatName val="0"/>
          <c:showSerName val="0"/>
          <c:showPercent val="0"/>
          <c:showBubbleSize val="0"/>
        </c:dLbls>
        <c:gapWidth val="150"/>
        <c:axId val="210912864"/>
        <c:axId val="2109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30B3-4B99-8043-985620D458C1}"/>
            </c:ext>
          </c:extLst>
        </c:ser>
        <c:dLbls>
          <c:showLegendKey val="0"/>
          <c:showVal val="0"/>
          <c:showCatName val="0"/>
          <c:showSerName val="0"/>
          <c:showPercent val="0"/>
          <c:showBubbleSize val="0"/>
        </c:dLbls>
        <c:marker val="1"/>
        <c:smooth val="0"/>
        <c:axId val="210912864"/>
        <c:axId val="210911296"/>
      </c:lineChart>
      <c:dateAx>
        <c:axId val="210912864"/>
        <c:scaling>
          <c:orientation val="minMax"/>
        </c:scaling>
        <c:delete val="1"/>
        <c:axPos val="b"/>
        <c:numFmt formatCode="ge" sourceLinked="1"/>
        <c:majorTickMark val="none"/>
        <c:minorTickMark val="none"/>
        <c:tickLblPos val="none"/>
        <c:crossAx val="210911296"/>
        <c:crosses val="autoZero"/>
        <c:auto val="1"/>
        <c:lblOffset val="100"/>
        <c:baseTimeUnit val="years"/>
      </c:dateAx>
      <c:valAx>
        <c:axId val="21091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9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28.96</c:v>
                </c:pt>
                <c:pt idx="1">
                  <c:v>34.17</c:v>
                </c:pt>
                <c:pt idx="2">
                  <c:v>29.28</c:v>
                </c:pt>
                <c:pt idx="3">
                  <c:v>27.62</c:v>
                </c:pt>
                <c:pt idx="4">
                  <c:v>25.96</c:v>
                </c:pt>
              </c:numCache>
            </c:numRef>
          </c:val>
          <c:extLst xmlns:c16r2="http://schemas.microsoft.com/office/drawing/2015/06/chart">
            <c:ext xmlns:c16="http://schemas.microsoft.com/office/drawing/2014/chart" uri="{C3380CC4-5D6E-409C-BE32-E72D297353CC}">
              <c16:uniqueId val="{00000000-9930-49C5-9C20-28644564AC17}"/>
            </c:ext>
          </c:extLst>
        </c:ser>
        <c:dLbls>
          <c:showLegendKey val="0"/>
          <c:showVal val="0"/>
          <c:showCatName val="0"/>
          <c:showSerName val="0"/>
          <c:showPercent val="0"/>
          <c:showBubbleSize val="0"/>
        </c:dLbls>
        <c:gapWidth val="150"/>
        <c:axId val="210916784"/>
        <c:axId val="21091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9930-49C5-9C20-28644564AC17}"/>
            </c:ext>
          </c:extLst>
        </c:ser>
        <c:dLbls>
          <c:showLegendKey val="0"/>
          <c:showVal val="0"/>
          <c:showCatName val="0"/>
          <c:showSerName val="0"/>
          <c:showPercent val="0"/>
          <c:showBubbleSize val="0"/>
        </c:dLbls>
        <c:marker val="1"/>
        <c:smooth val="0"/>
        <c:axId val="210916784"/>
        <c:axId val="210917176"/>
      </c:lineChart>
      <c:dateAx>
        <c:axId val="210916784"/>
        <c:scaling>
          <c:orientation val="minMax"/>
        </c:scaling>
        <c:delete val="1"/>
        <c:axPos val="b"/>
        <c:numFmt formatCode="ge" sourceLinked="1"/>
        <c:majorTickMark val="none"/>
        <c:minorTickMark val="none"/>
        <c:tickLblPos val="none"/>
        <c:crossAx val="210917176"/>
        <c:crosses val="autoZero"/>
        <c:auto val="1"/>
        <c:lblOffset val="100"/>
        <c:baseTimeUnit val="years"/>
      </c:dateAx>
      <c:valAx>
        <c:axId val="210917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91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98.75</c:v>
                </c:pt>
                <c:pt idx="1">
                  <c:v>102.69</c:v>
                </c:pt>
                <c:pt idx="2">
                  <c:v>111.54</c:v>
                </c:pt>
                <c:pt idx="3">
                  <c:v>110.61</c:v>
                </c:pt>
                <c:pt idx="4">
                  <c:v>109.33</c:v>
                </c:pt>
              </c:numCache>
            </c:numRef>
          </c:val>
          <c:extLst xmlns:c16r2="http://schemas.microsoft.com/office/drawing/2015/06/chart">
            <c:ext xmlns:c16="http://schemas.microsoft.com/office/drawing/2014/chart" uri="{C3380CC4-5D6E-409C-BE32-E72D297353CC}">
              <c16:uniqueId val="{00000000-0CE9-46FC-B8F1-3B415AB0CBC0}"/>
            </c:ext>
          </c:extLst>
        </c:ser>
        <c:dLbls>
          <c:showLegendKey val="0"/>
          <c:showVal val="0"/>
          <c:showCatName val="0"/>
          <c:showSerName val="0"/>
          <c:showPercent val="0"/>
          <c:showBubbleSize val="0"/>
        </c:dLbls>
        <c:gapWidth val="150"/>
        <c:axId val="297366432"/>
        <c:axId val="29736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0CE9-46FC-B8F1-3B415AB0CBC0}"/>
            </c:ext>
          </c:extLst>
        </c:ser>
        <c:dLbls>
          <c:showLegendKey val="0"/>
          <c:showVal val="0"/>
          <c:showCatName val="0"/>
          <c:showSerName val="0"/>
          <c:showPercent val="0"/>
          <c:showBubbleSize val="0"/>
        </c:dLbls>
        <c:marker val="1"/>
        <c:smooth val="0"/>
        <c:axId val="297366432"/>
        <c:axId val="297366824"/>
      </c:lineChart>
      <c:dateAx>
        <c:axId val="297366432"/>
        <c:scaling>
          <c:orientation val="minMax"/>
        </c:scaling>
        <c:delete val="1"/>
        <c:axPos val="b"/>
        <c:numFmt formatCode="ge" sourceLinked="1"/>
        <c:majorTickMark val="none"/>
        <c:minorTickMark val="none"/>
        <c:tickLblPos val="none"/>
        <c:crossAx val="297366824"/>
        <c:crosses val="autoZero"/>
        <c:auto val="1"/>
        <c:lblOffset val="100"/>
        <c:baseTimeUnit val="years"/>
      </c:dateAx>
      <c:valAx>
        <c:axId val="29736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198.06</c:v>
                </c:pt>
                <c:pt idx="1">
                  <c:v>189.27</c:v>
                </c:pt>
                <c:pt idx="2">
                  <c:v>176.02</c:v>
                </c:pt>
                <c:pt idx="3">
                  <c:v>176.01</c:v>
                </c:pt>
                <c:pt idx="4">
                  <c:v>177.42</c:v>
                </c:pt>
              </c:numCache>
            </c:numRef>
          </c:val>
          <c:extLst xmlns:c16r2="http://schemas.microsoft.com/office/drawing/2015/06/chart">
            <c:ext xmlns:c16="http://schemas.microsoft.com/office/drawing/2014/chart" uri="{C3380CC4-5D6E-409C-BE32-E72D297353CC}">
              <c16:uniqueId val="{00000000-E4AB-4440-886B-B4291013F2A6}"/>
            </c:ext>
          </c:extLst>
        </c:ser>
        <c:dLbls>
          <c:showLegendKey val="0"/>
          <c:showVal val="0"/>
          <c:showCatName val="0"/>
          <c:showSerName val="0"/>
          <c:showPercent val="0"/>
          <c:showBubbleSize val="0"/>
        </c:dLbls>
        <c:gapWidth val="150"/>
        <c:axId val="297368000"/>
        <c:axId val="29736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4AB-4440-886B-B4291013F2A6}"/>
            </c:ext>
          </c:extLst>
        </c:ser>
        <c:dLbls>
          <c:showLegendKey val="0"/>
          <c:showVal val="0"/>
          <c:showCatName val="0"/>
          <c:showSerName val="0"/>
          <c:showPercent val="0"/>
          <c:showBubbleSize val="0"/>
        </c:dLbls>
        <c:marker val="1"/>
        <c:smooth val="0"/>
        <c:axId val="297368000"/>
        <c:axId val="297368392"/>
      </c:lineChart>
      <c:dateAx>
        <c:axId val="297368000"/>
        <c:scaling>
          <c:orientation val="minMax"/>
        </c:scaling>
        <c:delete val="1"/>
        <c:axPos val="b"/>
        <c:numFmt formatCode="ge" sourceLinked="1"/>
        <c:majorTickMark val="none"/>
        <c:minorTickMark val="none"/>
        <c:tickLblPos val="none"/>
        <c:crossAx val="297368392"/>
        <c:crosses val="autoZero"/>
        <c:auto val="1"/>
        <c:lblOffset val="100"/>
        <c:baseTimeUnit val="years"/>
      </c:dateAx>
      <c:valAx>
        <c:axId val="29736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沖縄県　北中城村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17110</v>
      </c>
      <c r="AM8" s="59"/>
      <c r="AN8" s="59"/>
      <c r="AO8" s="59"/>
      <c r="AP8" s="59"/>
      <c r="AQ8" s="59"/>
      <c r="AR8" s="59"/>
      <c r="AS8" s="59"/>
      <c r="AT8" s="50">
        <f>データ!$S$6</f>
        <v>11.54</v>
      </c>
      <c r="AU8" s="51"/>
      <c r="AV8" s="51"/>
      <c r="AW8" s="51"/>
      <c r="AX8" s="51"/>
      <c r="AY8" s="51"/>
      <c r="AZ8" s="51"/>
      <c r="BA8" s="51"/>
      <c r="BB8" s="52">
        <f>データ!$T$6</f>
        <v>1482.67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94.49</v>
      </c>
      <c r="J10" s="51"/>
      <c r="K10" s="51"/>
      <c r="L10" s="51"/>
      <c r="M10" s="51"/>
      <c r="N10" s="51"/>
      <c r="O10" s="62"/>
      <c r="P10" s="52">
        <f>データ!$P$6</f>
        <v>100</v>
      </c>
      <c r="Q10" s="52"/>
      <c r="R10" s="52"/>
      <c r="S10" s="52"/>
      <c r="T10" s="52"/>
      <c r="U10" s="52"/>
      <c r="V10" s="52"/>
      <c r="W10" s="59">
        <f>データ!$Q$6</f>
        <v>3142</v>
      </c>
      <c r="X10" s="59"/>
      <c r="Y10" s="59"/>
      <c r="Z10" s="59"/>
      <c r="AA10" s="59"/>
      <c r="AB10" s="59"/>
      <c r="AC10" s="59"/>
      <c r="AD10" s="2"/>
      <c r="AE10" s="2"/>
      <c r="AF10" s="2"/>
      <c r="AG10" s="2"/>
      <c r="AH10" s="4"/>
      <c r="AI10" s="4"/>
      <c r="AJ10" s="4"/>
      <c r="AK10" s="4"/>
      <c r="AL10" s="59">
        <f>データ!$U$6</f>
        <v>17162</v>
      </c>
      <c r="AM10" s="59"/>
      <c r="AN10" s="59"/>
      <c r="AO10" s="59"/>
      <c r="AP10" s="59"/>
      <c r="AQ10" s="59"/>
      <c r="AR10" s="59"/>
      <c r="AS10" s="59"/>
      <c r="AT10" s="50">
        <f>データ!$V$6</f>
        <v>11.54</v>
      </c>
      <c r="AU10" s="51"/>
      <c r="AV10" s="51"/>
      <c r="AW10" s="51"/>
      <c r="AX10" s="51"/>
      <c r="AY10" s="51"/>
      <c r="AZ10" s="51"/>
      <c r="BA10" s="51"/>
      <c r="BB10" s="52">
        <f>データ!$W$6</f>
        <v>1487.18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Pc4Fqhkz8mxDtK5jgMdHU/t4BKCoexOUxJVr5eDc09sdarB9qFdTqM+RaNQPfNGlPZz9dpIW8kRq/6MvKFHXQ==" saltValue="BR3v+CO9cZiV+ImQrJ/kkw==" spinCount="100000" sheet="1" objects="1" scenarios="1" formatCells="0" formatColumns="0" formatRows="0"/>
  <mergeCells count="55">
    <mergeCell ref="B60:BJ61"/>
    <mergeCell ref="BL47:BZ63"/>
    <mergeCell ref="BL64:BZ65"/>
    <mergeCell ref="BL66:BZ82"/>
    <mergeCell ref="C79:T80"/>
    <mergeCell ref="W79:AN80"/>
    <mergeCell ref="AQ79:BH80"/>
    <mergeCell ref="BL45:BZ46"/>
    <mergeCell ref="C56:P57"/>
    <mergeCell ref="R56:AE57"/>
    <mergeCell ref="AG56:AT57"/>
    <mergeCell ref="AV56:BI57"/>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473278</v>
      </c>
      <c r="D6" s="33">
        <f t="shared" si="3"/>
        <v>46</v>
      </c>
      <c r="E6" s="33">
        <f t="shared" si="3"/>
        <v>1</v>
      </c>
      <c r="F6" s="33">
        <f t="shared" si="3"/>
        <v>0</v>
      </c>
      <c r="G6" s="33">
        <f t="shared" si="3"/>
        <v>1</v>
      </c>
      <c r="H6" s="33" t="str">
        <f t="shared" si="3"/>
        <v>沖縄県　北中城村</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94.49</v>
      </c>
      <c r="P6" s="34">
        <f t="shared" si="3"/>
        <v>100</v>
      </c>
      <c r="Q6" s="34">
        <f t="shared" si="3"/>
        <v>3142</v>
      </c>
      <c r="R6" s="34">
        <f t="shared" si="3"/>
        <v>17110</v>
      </c>
      <c r="S6" s="34">
        <f t="shared" si="3"/>
        <v>11.54</v>
      </c>
      <c r="T6" s="34">
        <f t="shared" si="3"/>
        <v>1482.67</v>
      </c>
      <c r="U6" s="34">
        <f t="shared" si="3"/>
        <v>17162</v>
      </c>
      <c r="V6" s="34">
        <f t="shared" si="3"/>
        <v>11.54</v>
      </c>
      <c r="W6" s="34">
        <f t="shared" si="3"/>
        <v>1487.18</v>
      </c>
      <c r="X6" s="35">
        <f>IF(X7="",NA(),X7)</f>
        <v>103.18</v>
      </c>
      <c r="Y6" s="35">
        <f t="shared" ref="Y6:AG6" si="4">IF(Y7="",NA(),Y7)</f>
        <v>106.91</v>
      </c>
      <c r="Z6" s="35">
        <f t="shared" si="4"/>
        <v>114.84</v>
      </c>
      <c r="AA6" s="35">
        <f t="shared" si="4"/>
        <v>113.43</v>
      </c>
      <c r="AB6" s="35">
        <f t="shared" si="4"/>
        <v>112.27</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1506.2</v>
      </c>
      <c r="AU6" s="35">
        <f t="shared" ref="AU6:BC6" si="6">IF(AU7="",NA(),AU7)</f>
        <v>1535.8</v>
      </c>
      <c r="AV6" s="35">
        <f t="shared" si="6"/>
        <v>997.49</v>
      </c>
      <c r="AW6" s="35">
        <f t="shared" si="6"/>
        <v>869.45</v>
      </c>
      <c r="AX6" s="35">
        <f t="shared" si="6"/>
        <v>1453.1</v>
      </c>
      <c r="AY6" s="35">
        <f t="shared" si="6"/>
        <v>963.24</v>
      </c>
      <c r="AZ6" s="35">
        <f t="shared" si="6"/>
        <v>381.53</v>
      </c>
      <c r="BA6" s="35">
        <f t="shared" si="6"/>
        <v>391.54</v>
      </c>
      <c r="BB6" s="35">
        <f t="shared" si="6"/>
        <v>384.34</v>
      </c>
      <c r="BC6" s="35">
        <f t="shared" si="6"/>
        <v>359.47</v>
      </c>
      <c r="BD6" s="34" t="str">
        <f>IF(BD7="","",IF(BD7="-","【-】","【"&amp;SUBSTITUTE(TEXT(BD7,"#,##0.00"),"-","△")&amp;"】"))</f>
        <v>【264.34】</v>
      </c>
      <c r="BE6" s="35">
        <f>IF(BE7="",NA(),BE7)</f>
        <v>28.96</v>
      </c>
      <c r="BF6" s="35">
        <f t="shared" ref="BF6:BN6" si="7">IF(BF7="",NA(),BF7)</f>
        <v>34.17</v>
      </c>
      <c r="BG6" s="35">
        <f t="shared" si="7"/>
        <v>29.28</v>
      </c>
      <c r="BH6" s="35">
        <f t="shared" si="7"/>
        <v>27.62</v>
      </c>
      <c r="BI6" s="35">
        <f t="shared" si="7"/>
        <v>25.96</v>
      </c>
      <c r="BJ6" s="35">
        <f t="shared" si="7"/>
        <v>400.38</v>
      </c>
      <c r="BK6" s="35">
        <f t="shared" si="7"/>
        <v>393.27</v>
      </c>
      <c r="BL6" s="35">
        <f t="shared" si="7"/>
        <v>386.97</v>
      </c>
      <c r="BM6" s="35">
        <f t="shared" si="7"/>
        <v>380.58</v>
      </c>
      <c r="BN6" s="35">
        <f t="shared" si="7"/>
        <v>401.79</v>
      </c>
      <c r="BO6" s="34" t="str">
        <f>IF(BO7="","",IF(BO7="-","【-】","【"&amp;SUBSTITUTE(TEXT(BO7,"#,##0.00"),"-","△")&amp;"】"))</f>
        <v>【274.27】</v>
      </c>
      <c r="BP6" s="35">
        <f>IF(BP7="",NA(),BP7)</f>
        <v>98.75</v>
      </c>
      <c r="BQ6" s="35">
        <f t="shared" ref="BQ6:BY6" si="8">IF(BQ7="",NA(),BQ7)</f>
        <v>102.69</v>
      </c>
      <c r="BR6" s="35">
        <f t="shared" si="8"/>
        <v>111.54</v>
      </c>
      <c r="BS6" s="35">
        <f t="shared" si="8"/>
        <v>110.61</v>
      </c>
      <c r="BT6" s="35">
        <f t="shared" si="8"/>
        <v>109.33</v>
      </c>
      <c r="BU6" s="35">
        <f t="shared" si="8"/>
        <v>96.56</v>
      </c>
      <c r="BV6" s="35">
        <f t="shared" si="8"/>
        <v>100.47</v>
      </c>
      <c r="BW6" s="35">
        <f t="shared" si="8"/>
        <v>101.72</v>
      </c>
      <c r="BX6" s="35">
        <f t="shared" si="8"/>
        <v>102.38</v>
      </c>
      <c r="BY6" s="35">
        <f t="shared" si="8"/>
        <v>100.12</v>
      </c>
      <c r="BZ6" s="34" t="str">
        <f>IF(BZ7="","",IF(BZ7="-","【-】","【"&amp;SUBSTITUTE(TEXT(BZ7,"#,##0.00"),"-","△")&amp;"】"))</f>
        <v>【104.36】</v>
      </c>
      <c r="CA6" s="35">
        <f>IF(CA7="",NA(),CA7)</f>
        <v>198.06</v>
      </c>
      <c r="CB6" s="35">
        <f t="shared" ref="CB6:CJ6" si="9">IF(CB7="",NA(),CB7)</f>
        <v>189.27</v>
      </c>
      <c r="CC6" s="35">
        <f t="shared" si="9"/>
        <v>176.02</v>
      </c>
      <c r="CD6" s="35">
        <f t="shared" si="9"/>
        <v>176.01</v>
      </c>
      <c r="CE6" s="35">
        <f t="shared" si="9"/>
        <v>177.42</v>
      </c>
      <c r="CF6" s="35">
        <f t="shared" si="9"/>
        <v>177.14</v>
      </c>
      <c r="CG6" s="35">
        <f t="shared" si="9"/>
        <v>169.82</v>
      </c>
      <c r="CH6" s="35">
        <f t="shared" si="9"/>
        <v>168.2</v>
      </c>
      <c r="CI6" s="35">
        <f t="shared" si="9"/>
        <v>168.67</v>
      </c>
      <c r="CJ6" s="35">
        <f t="shared" si="9"/>
        <v>174.97</v>
      </c>
      <c r="CK6" s="34" t="str">
        <f>IF(CK7="","",IF(CK7="-","【-】","【"&amp;SUBSTITUTE(TEXT(CK7,"#,##0.00"),"-","△")&amp;"】"))</f>
        <v>【165.71】</v>
      </c>
      <c r="CL6" s="35">
        <f>IF(CL7="",NA(),CL7)</f>
        <v>63.28</v>
      </c>
      <c r="CM6" s="35">
        <f t="shared" ref="CM6:CU6" si="10">IF(CM7="",NA(),CM7)</f>
        <v>62.69</v>
      </c>
      <c r="CN6" s="35">
        <f t="shared" si="10"/>
        <v>67.849999999999994</v>
      </c>
      <c r="CO6" s="35">
        <f t="shared" si="10"/>
        <v>68.53</v>
      </c>
      <c r="CP6" s="35">
        <f t="shared" si="10"/>
        <v>68.86</v>
      </c>
      <c r="CQ6" s="35">
        <f t="shared" si="10"/>
        <v>55.64</v>
      </c>
      <c r="CR6" s="35">
        <f t="shared" si="10"/>
        <v>55.13</v>
      </c>
      <c r="CS6" s="35">
        <f t="shared" si="10"/>
        <v>54.77</v>
      </c>
      <c r="CT6" s="35">
        <f t="shared" si="10"/>
        <v>54.92</v>
      </c>
      <c r="CU6" s="35">
        <f t="shared" si="10"/>
        <v>55.63</v>
      </c>
      <c r="CV6" s="34" t="str">
        <f>IF(CV7="","",IF(CV7="-","【-】","【"&amp;SUBSTITUTE(TEXT(CV7,"#,##0.00"),"-","△")&amp;"】"))</f>
        <v>【60.41】</v>
      </c>
      <c r="CW6" s="35">
        <f>IF(CW7="",NA(),CW7)</f>
        <v>95.59</v>
      </c>
      <c r="CX6" s="35">
        <f t="shared" ref="CX6:DF6" si="11">IF(CX7="",NA(),CX7)</f>
        <v>95</v>
      </c>
      <c r="CY6" s="35">
        <f t="shared" si="11"/>
        <v>95.74</v>
      </c>
      <c r="CZ6" s="35">
        <f t="shared" si="11"/>
        <v>95.66</v>
      </c>
      <c r="DA6" s="35">
        <f t="shared" si="11"/>
        <v>95.09</v>
      </c>
      <c r="DB6" s="35">
        <f t="shared" si="11"/>
        <v>83.09</v>
      </c>
      <c r="DC6" s="35">
        <f t="shared" si="11"/>
        <v>83</v>
      </c>
      <c r="DD6" s="35">
        <f t="shared" si="11"/>
        <v>82.89</v>
      </c>
      <c r="DE6" s="35">
        <f t="shared" si="11"/>
        <v>82.66</v>
      </c>
      <c r="DF6" s="35">
        <f t="shared" si="11"/>
        <v>82.04</v>
      </c>
      <c r="DG6" s="34" t="str">
        <f>IF(DG7="","",IF(DG7="-","【-】","【"&amp;SUBSTITUTE(TEXT(DG7,"#,##0.00"),"-","△")&amp;"】"))</f>
        <v>【89.93】</v>
      </c>
      <c r="DH6" s="35">
        <f>IF(DH7="",NA(),DH7)</f>
        <v>46.4</v>
      </c>
      <c r="DI6" s="35">
        <f t="shared" ref="DI6:DQ6" si="12">IF(DI7="",NA(),DI7)</f>
        <v>47.51</v>
      </c>
      <c r="DJ6" s="35">
        <f t="shared" si="12"/>
        <v>48.88</v>
      </c>
      <c r="DK6" s="35">
        <f t="shared" si="12"/>
        <v>50.38</v>
      </c>
      <c r="DL6" s="35">
        <f t="shared" si="12"/>
        <v>52.31</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5">
        <f t="shared" ref="DT6:EB6" si="13">IF(DT7="",NA(),DT7)</f>
        <v>0.28999999999999998</v>
      </c>
      <c r="DU6" s="35">
        <f t="shared" si="13"/>
        <v>0.28000000000000003</v>
      </c>
      <c r="DV6" s="35">
        <f t="shared" si="13"/>
        <v>0.28000000000000003</v>
      </c>
      <c r="DW6" s="35">
        <f t="shared" si="13"/>
        <v>0.28000000000000003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0.21</v>
      </c>
      <c r="EE6" s="35">
        <f t="shared" ref="EE6:EM6" si="14">IF(EE7="",NA(),EE7)</f>
        <v>0.56000000000000005</v>
      </c>
      <c r="EF6" s="35">
        <f t="shared" si="14"/>
        <v>0.11</v>
      </c>
      <c r="EG6" s="35">
        <f t="shared" si="14"/>
        <v>0.05</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473278</v>
      </c>
      <c r="D7" s="37">
        <v>46</v>
      </c>
      <c r="E7" s="37">
        <v>1</v>
      </c>
      <c r="F7" s="37">
        <v>0</v>
      </c>
      <c r="G7" s="37">
        <v>1</v>
      </c>
      <c r="H7" s="37" t="s">
        <v>104</v>
      </c>
      <c r="I7" s="37" t="s">
        <v>105</v>
      </c>
      <c r="J7" s="37" t="s">
        <v>106</v>
      </c>
      <c r="K7" s="37" t="s">
        <v>107</v>
      </c>
      <c r="L7" s="37" t="s">
        <v>108</v>
      </c>
      <c r="M7" s="37" t="s">
        <v>115</v>
      </c>
      <c r="N7" s="38" t="s">
        <v>109</v>
      </c>
      <c r="O7" s="38">
        <v>94.49</v>
      </c>
      <c r="P7" s="38">
        <v>100</v>
      </c>
      <c r="Q7" s="38">
        <v>3142</v>
      </c>
      <c r="R7" s="38">
        <v>17110</v>
      </c>
      <c r="S7" s="38">
        <v>11.54</v>
      </c>
      <c r="T7" s="38">
        <v>1482.67</v>
      </c>
      <c r="U7" s="38">
        <v>17162</v>
      </c>
      <c r="V7" s="38">
        <v>11.54</v>
      </c>
      <c r="W7" s="38">
        <v>1487.18</v>
      </c>
      <c r="X7" s="38">
        <v>103.18</v>
      </c>
      <c r="Y7" s="38">
        <v>106.91</v>
      </c>
      <c r="Z7" s="38">
        <v>114.84</v>
      </c>
      <c r="AA7" s="38">
        <v>113.43</v>
      </c>
      <c r="AB7" s="38">
        <v>112.27</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1506.2</v>
      </c>
      <c r="AU7" s="38">
        <v>1535.8</v>
      </c>
      <c r="AV7" s="38">
        <v>997.49</v>
      </c>
      <c r="AW7" s="38">
        <v>869.45</v>
      </c>
      <c r="AX7" s="38">
        <v>1453.1</v>
      </c>
      <c r="AY7" s="38">
        <v>963.24</v>
      </c>
      <c r="AZ7" s="38">
        <v>381.53</v>
      </c>
      <c r="BA7" s="38">
        <v>391.54</v>
      </c>
      <c r="BB7" s="38">
        <v>384.34</v>
      </c>
      <c r="BC7" s="38">
        <v>359.47</v>
      </c>
      <c r="BD7" s="38">
        <v>264.33999999999997</v>
      </c>
      <c r="BE7" s="38">
        <v>28.96</v>
      </c>
      <c r="BF7" s="38">
        <v>34.17</v>
      </c>
      <c r="BG7" s="38">
        <v>29.28</v>
      </c>
      <c r="BH7" s="38">
        <v>27.62</v>
      </c>
      <c r="BI7" s="38">
        <v>25.96</v>
      </c>
      <c r="BJ7" s="38">
        <v>400.38</v>
      </c>
      <c r="BK7" s="38">
        <v>393.27</v>
      </c>
      <c r="BL7" s="38">
        <v>386.97</v>
      </c>
      <c r="BM7" s="38">
        <v>380.58</v>
      </c>
      <c r="BN7" s="38">
        <v>401.79</v>
      </c>
      <c r="BO7" s="38">
        <v>274.27</v>
      </c>
      <c r="BP7" s="38">
        <v>98.75</v>
      </c>
      <c r="BQ7" s="38">
        <v>102.69</v>
      </c>
      <c r="BR7" s="38">
        <v>111.54</v>
      </c>
      <c r="BS7" s="38">
        <v>110.61</v>
      </c>
      <c r="BT7" s="38">
        <v>109.33</v>
      </c>
      <c r="BU7" s="38">
        <v>96.56</v>
      </c>
      <c r="BV7" s="38">
        <v>100.47</v>
      </c>
      <c r="BW7" s="38">
        <v>101.72</v>
      </c>
      <c r="BX7" s="38">
        <v>102.38</v>
      </c>
      <c r="BY7" s="38">
        <v>100.12</v>
      </c>
      <c r="BZ7" s="38">
        <v>104.36</v>
      </c>
      <c r="CA7" s="38">
        <v>198.06</v>
      </c>
      <c r="CB7" s="38">
        <v>189.27</v>
      </c>
      <c r="CC7" s="38">
        <v>176.02</v>
      </c>
      <c r="CD7" s="38">
        <v>176.01</v>
      </c>
      <c r="CE7" s="38">
        <v>177.42</v>
      </c>
      <c r="CF7" s="38">
        <v>177.14</v>
      </c>
      <c r="CG7" s="38">
        <v>169.82</v>
      </c>
      <c r="CH7" s="38">
        <v>168.2</v>
      </c>
      <c r="CI7" s="38">
        <v>168.67</v>
      </c>
      <c r="CJ7" s="38">
        <v>174.97</v>
      </c>
      <c r="CK7" s="38">
        <v>165.71</v>
      </c>
      <c r="CL7" s="38">
        <v>63.28</v>
      </c>
      <c r="CM7" s="38">
        <v>62.69</v>
      </c>
      <c r="CN7" s="38">
        <v>67.849999999999994</v>
      </c>
      <c r="CO7" s="38">
        <v>68.53</v>
      </c>
      <c r="CP7" s="38">
        <v>68.86</v>
      </c>
      <c r="CQ7" s="38">
        <v>55.64</v>
      </c>
      <c r="CR7" s="38">
        <v>55.13</v>
      </c>
      <c r="CS7" s="38">
        <v>54.77</v>
      </c>
      <c r="CT7" s="38">
        <v>54.92</v>
      </c>
      <c r="CU7" s="38">
        <v>55.63</v>
      </c>
      <c r="CV7" s="38">
        <v>60.41</v>
      </c>
      <c r="CW7" s="38">
        <v>95.59</v>
      </c>
      <c r="CX7" s="38">
        <v>95</v>
      </c>
      <c r="CY7" s="38">
        <v>95.74</v>
      </c>
      <c r="CZ7" s="38">
        <v>95.66</v>
      </c>
      <c r="DA7" s="38">
        <v>95.09</v>
      </c>
      <c r="DB7" s="38">
        <v>83.09</v>
      </c>
      <c r="DC7" s="38">
        <v>83</v>
      </c>
      <c r="DD7" s="38">
        <v>82.89</v>
      </c>
      <c r="DE7" s="38">
        <v>82.66</v>
      </c>
      <c r="DF7" s="38">
        <v>82.04</v>
      </c>
      <c r="DG7" s="38">
        <v>89.93</v>
      </c>
      <c r="DH7" s="38">
        <v>46.4</v>
      </c>
      <c r="DI7" s="38">
        <v>47.51</v>
      </c>
      <c r="DJ7" s="38">
        <v>48.88</v>
      </c>
      <c r="DK7" s="38">
        <v>50.38</v>
      </c>
      <c r="DL7" s="38">
        <v>52.31</v>
      </c>
      <c r="DM7" s="38">
        <v>39.06</v>
      </c>
      <c r="DN7" s="38">
        <v>46.66</v>
      </c>
      <c r="DO7" s="38">
        <v>47.46</v>
      </c>
      <c r="DP7" s="38">
        <v>48.49</v>
      </c>
      <c r="DQ7" s="38">
        <v>48.05</v>
      </c>
      <c r="DR7" s="38">
        <v>48.12</v>
      </c>
      <c r="DS7" s="38">
        <v>0</v>
      </c>
      <c r="DT7" s="38">
        <v>0.28999999999999998</v>
      </c>
      <c r="DU7" s="38">
        <v>0.28000000000000003</v>
      </c>
      <c r="DV7" s="38">
        <v>0.28000000000000003</v>
      </c>
      <c r="DW7" s="38">
        <v>0.28000000000000003</v>
      </c>
      <c r="DX7" s="38">
        <v>8.8699999999999992</v>
      </c>
      <c r="DY7" s="38">
        <v>9.85</v>
      </c>
      <c r="DZ7" s="38">
        <v>9.7100000000000009</v>
      </c>
      <c r="EA7" s="38">
        <v>12.79</v>
      </c>
      <c r="EB7" s="38">
        <v>13.39</v>
      </c>
      <c r="EC7" s="38">
        <v>15.89</v>
      </c>
      <c r="ED7" s="38">
        <v>0.21</v>
      </c>
      <c r="EE7" s="38">
        <v>0.56000000000000005</v>
      </c>
      <c r="EF7" s="38">
        <v>0.11</v>
      </c>
      <c r="EG7" s="38">
        <v>0.05</v>
      </c>
      <c r="EH7" s="38">
        <v>0</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110</v>
      </c>
      <c r="C9" s="41" t="s">
        <v>111</v>
      </c>
      <c r="D9" s="41" t="s">
        <v>112</v>
      </c>
      <c r="E9" s="41" t="s">
        <v>113</v>
      </c>
      <c r="F9" s="41" t="s">
        <v>114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KNG1213</cp:lastModifiedBy>
  <cp:lastPrinted>2019-01-22T08:59:23Z</cp:lastPrinted>
  <dcterms:created xsi:type="dcterms:W3CDTF">2018-12-03T08:40:09Z</dcterms:created>
  <dcterms:modified xsi:type="dcterms:W3CDTF">2019-01-22T09:02:21Z</dcterms:modified>
  <cp:category/>
</cp:coreProperties>
</file>